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  <sheet state="hidden" name="hitungan PDRB" sheetId="7" r:id="rId10"/>
  </sheets>
  <definedNames/>
  <calcPr/>
  <extLst>
    <ext uri="GoogleSheetsCustomDataVersion2">
      <go:sheetsCustomData xmlns:go="http://customooxmlschemas.google.com/" r:id="rId11" roundtripDataChecksum="gLe0llHtpkscqrBKvvCrCvIkx6n5qCEPqDNGIlcVE/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38">
      <text>
        <t xml:space="preserve">======
ID#AAABzyuR5ac
Nareswari Dahayu    (2026-02-06 07:25:19)
KEPUTUSAN GUBERNUR JAWA TENGAH NOMOR 100.3.3.1/504 TAHUN 2025
https://ppid.semarangkota.go.id/upah-minimum-kabupaten-kota-umk-di-provinsi-jawa-tengah-tahun-2026/</t>
      </text>
    </comment>
    <comment authorId="0" ref="I2">
      <text>
        <t xml:space="preserve">======
ID#AAABzyuR5aQ
Nareswari Dahayu    (2026-02-06 06:37:57)
https://ppid.semarangkota.go.id/upah-minimum-kabupaten-kota-umk-di-provinsi-jawa-tengah-tahun-2026/
------
ID#AAABzyuR5aY
Nareswari Dahayu    (2026-02-06 07:24:30)
KEPUTUSAN GUBERNUR JAWA TENGAH NOMOR 100.3.3.1/505 TAHUN 2025</t>
      </text>
    </comment>
  </commentList>
  <extLst>
    <ext uri="GoogleSheetsCustomDataVersion2">
      <go:sheetsCustomData xmlns:go="http://customooxmlschemas.google.com/" r:id="rId1" roundtripDataSignature="AMtx7mjGcAMddEgu4JfL/MoUHl2Y/lqlO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ID#AAAB1iBBdHU
Nareswari Dahayu    (2026-03-10 04:33:14)
tabel 13.1.3</t>
      </text>
    </comment>
    <comment authorId="0" ref="L21">
      <text>
        <t xml:space="preserve">======
ID#AAAB1eQ7eV4
Nareswari Dahayu    (2026-03-09 01:55:47)
Jateng Dalam Angka Hal. 1</t>
      </text>
    </comment>
    <comment authorId="0" ref="B24">
      <text>
        <t xml:space="preserve">======
ID#AAAB03HeXJU
Nareswari Dahayu    (2026-03-08 03:38:32)
pertumbuhan PDRB</t>
      </text>
    </comment>
  </commentList>
  <extLst>
    <ext uri="GoogleSheetsCustomDataVersion2">
      <go:sheetsCustomData xmlns:go="http://customooxmlschemas.google.com/" r:id="rId1" roundtripDataSignature="AMtx7mhjij2UOwu9QHo4kKdsasAbv+rvI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ID#AAAB1iBBdHY
Nareswari Dahayu    (2026-03-10 04:41:08)
dalam angka hal 1 statistik kunci</t>
      </text>
    </comment>
  </commentList>
  <extLst>
    <ext uri="GoogleSheetsCustomDataVersion2">
      <go:sheetsCustomData xmlns:go="http://customooxmlschemas.google.com/" r:id="rId1" roundtripDataSignature="AMtx7miilMsQrjh5feY+r+DgjJm+WvLDtg=="/>
    </ext>
  </extLst>
</comments>
</file>

<file path=xl/sharedStrings.xml><?xml version="1.0" encoding="utf-8"?>
<sst xmlns="http://schemas.openxmlformats.org/spreadsheetml/2006/main" count="242" uniqueCount="136">
  <si>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</si>
  <si>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</si>
  <si>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</si>
  <si>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</si>
  <si>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</si>
  <si>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</si>
  <si>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</si>
  <si>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</si>
  <si>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</si>
  <si>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</si>
  <si>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</si>
  <si>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</si>
  <si>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Cilacap</t>
  </si>
  <si>
    <t>101.3</t>
  </si>
  <si>
    <t>Banyumas</t>
  </si>
  <si>
    <t>101.1</t>
  </si>
  <si>
    <t>Purbalingga</t>
  </si>
  <si>
    <t>102.3</t>
  </si>
  <si>
    <t>Banjarnegara</t>
  </si>
  <si>
    <t>102.8</t>
  </si>
  <si>
    <t>Kebumen</t>
  </si>
  <si>
    <t>Purworejo</t>
  </si>
  <si>
    <t>100.3</t>
  </si>
  <si>
    <t>Wonosobo</t>
  </si>
  <si>
    <t>103.6</t>
  </si>
  <si>
    <t>Magelang</t>
  </si>
  <si>
    <t>Boyolali</t>
  </si>
  <si>
    <t>100.8</t>
  </si>
  <si>
    <t>Klaten</t>
  </si>
  <si>
    <t>Sukoharjo</t>
  </si>
  <si>
    <t>99.8</t>
  </si>
  <si>
    <t>Wonogiri</t>
  </si>
  <si>
    <t>99.5</t>
  </si>
  <si>
    <t>Karanganyar</t>
  </si>
  <si>
    <t>99.3</t>
  </si>
  <si>
    <t>Sragen</t>
  </si>
  <si>
    <t>99.2</t>
  </si>
  <si>
    <t>Grobogan</t>
  </si>
  <si>
    <t>100.5</t>
  </si>
  <si>
    <t>Blora</t>
  </si>
  <si>
    <t>Rembang</t>
  </si>
  <si>
    <t>100.9</t>
  </si>
  <si>
    <t>Pati</t>
  </si>
  <si>
    <t>99.7</t>
  </si>
  <si>
    <t>Kudus</t>
  </si>
  <si>
    <t>99.4</t>
  </si>
  <si>
    <t>Jepara</t>
  </si>
  <si>
    <t>Demak</t>
  </si>
  <si>
    <t>101.7</t>
  </si>
  <si>
    <t>Semarang</t>
  </si>
  <si>
    <t>Temanggung</t>
  </si>
  <si>
    <t>100.7</t>
  </si>
  <si>
    <t>Kendal</t>
  </si>
  <si>
    <t>101.4</t>
  </si>
  <si>
    <t>Batang</t>
  </si>
  <si>
    <t>Pekalongan</t>
  </si>
  <si>
    <t>103.3</t>
  </si>
  <si>
    <t>Pemalang</t>
  </si>
  <si>
    <t>102.6</t>
  </si>
  <si>
    <t>Tegal</t>
  </si>
  <si>
    <t>102.7</t>
  </si>
  <si>
    <t>Brebes</t>
  </si>
  <si>
    <t>Kota Magelang</t>
  </si>
  <si>
    <t>98.6</t>
  </si>
  <si>
    <t>Kota Surakarta</t>
  </si>
  <si>
    <t>96.9</t>
  </si>
  <si>
    <t>Kota Salatiga</t>
  </si>
  <si>
    <t>97.5</t>
  </si>
  <si>
    <t>Kota Semarang</t>
  </si>
  <si>
    <t>97.8</t>
  </si>
  <si>
    <t>Kota Pekalongan</t>
  </si>
  <si>
    <t>Kota Tegal</t>
  </si>
  <si>
    <t>101.6</t>
  </si>
  <si>
    <t>Provinsi</t>
  </si>
  <si>
    <t>Sumber</t>
  </si>
  <si>
    <t>https://surakartakota.bps.go.id/id/statistics-table/2/NDAyIzI=/jumlah-penduduk-menurut-kabupaten-kota-di-provinsi-jawa-tengah.html</t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</si>
  <si>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</si>
  <si>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</si>
  <si>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</si>
  <si>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</si>
  <si>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</si>
  <si>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</si>
  <si>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</si>
  <si>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</si>
  <si>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</si>
  <si>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</si>
  <si>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</si>
  <si>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</si>
  <si>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</si>
  <si>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</si>
  <si>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</si>
  <si>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</si>
  <si>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</si>
  <si>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</si>
  <si>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</si>
  <si>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</si>
  <si>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</si>
  <si>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</si>
  <si>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</si>
  <si>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</si>
  <si>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https://jateng.bps.go.id/id/publication/2026/02/27/c15d76de2a762acd2303c346/provinsi-jawa-tengah-dalam-angka-2026.html</t>
  </si>
  <si>
    <t>https://jateng.bps.go.id/id/pressrelease/2026/02/05/1645/ekonomi-jawa-tengah-tahun-2025-tumbuh-5-37-persen.html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</si>
  <si>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</si>
  <si>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</si>
  <si>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</si>
  <si>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</si>
  <si>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</si>
  <si>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</si>
  <si>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</si>
  <si>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</si>
  <si>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https://jatengprov.go.id/publik/investasi-jawa-tengah-tembus-rp8850-triliun-melonjak-signifikani/</t>
  </si>
  <si>
    <t>Inflasi Tahunan (Persen)</t>
  </si>
  <si>
    <t>Central Java</t>
  </si>
  <si>
    <t>Indonesia</t>
  </si>
  <si>
    <t>Jumlah Perjalanan Wisatawan Nusantara di Jawa Tengah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</si>
  <si>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</si>
  <si>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</si>
  <si>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</si>
  <si>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</si>
  <si>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</si>
  <si>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</si>
  <si>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</si>
  <si>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</si>
  <si>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</si>
  <si>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</si>
  <si>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</si>
  <si>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</si>
  <si>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</si>
  <si>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</si>
  <si>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</si>
  <si>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Jumlah Wisatawan Mancanegara di Jawa Tengah</t>
  </si>
  <si>
    <t>total_foreign_atp</t>
  </si>
  <si>
    <t>Nusantara</t>
  </si>
  <si>
    <t>https://jateng.bps.go.id/id/statistics-table/2/MjMwOSMy/jumlah-perjalanan-wisatawan-nusantara-menurut-kabupaten-kota-asal-di-jawa-tengah.html</t>
  </si>
  <si>
    <t>Mancanegara</t>
  </si>
  <si>
    <t>https://jateng.bps.go.id/id/statistics-table/2/MTc5MSMy/jumlah-wisatawan-mancanegara-di-jawa-tengah-menurut-wilayah-kedatangan.html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</si>
</sst>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[$Rp-421]#,##0.00"/>
    <numFmt numFmtId="169" formatCode="#,##0;\(#,##0\)"/>
  </numFmts>
  <fonts count="18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u/>
      <sz val="10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sz val="9.0"/>
      <color theme="1"/>
      <name val="Calibri"/>
    </font>
    <font>
      <sz val="12.0"/>
      <color theme="1"/>
      <name val="Calibri"/>
    </font>
    <font>
      <u/>
      <color rgb="FF0000FF"/>
    </font>
    <font>
      <color theme="1"/>
      <name val="Calibri"/>
      <scheme val="minor"/>
    </font>
    <font>
      <b/>
      <color theme="1"/>
      <name val="Calibri"/>
      <scheme val="minor"/>
    </font>
    <font>
      <u/>
      <sz val="11.0"/>
      <color rgb="FF0000FF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ED7D31"/>
      </left>
      <right style="medium">
        <color rgb="FFED7D31"/>
      </right>
      <top style="medium">
        <color rgb="FFED7D31"/>
      </top>
      <bottom style="medium">
        <color rgb="FFED7D31"/>
      </bottom>
    </border>
    <border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left/>
      <right/>
      <top/>
      <bottom style="medium">
        <color rgb="FFF4B083"/>
      </bottom>
    </border>
    <border>
      <left style="medium">
        <color rgb="FFFABF8F"/>
      </left>
      <right style="medium">
        <color rgb="FFFABF8F"/>
      </right>
      <top/>
      <bottom style="medium">
        <color rgb="FFFABF8F"/>
      </bottom>
    </border>
    <border>
      <left style="medium">
        <color rgb="FFFABF8F"/>
      </left>
      <right style="medium">
        <color rgb="FFFABF8F"/>
      </right>
      <top style="medium">
        <color rgb="FFFABF8F"/>
      </top>
      <bottom style="medium">
        <color rgb="FFFABF8F"/>
      </bottom>
    </border>
    <border>
      <left/>
      <right/>
      <top/>
    </border>
    <border>
      <left style="medium">
        <color rgb="FFFABF8F"/>
      </left>
      <right style="medium">
        <color rgb="FFFABF8F"/>
      </right>
      <top style="medium">
        <color rgb="FFFABF8F"/>
      </top>
    </border>
    <border>
      <left/>
      <top/>
      <bottom style="medium">
        <color rgb="FFF4B083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4" numFmtId="0" xfId="0" applyBorder="1" applyFont="1"/>
    <xf borderId="1" fillId="0" fontId="4" numFmtId="164" xfId="0" applyAlignment="1" applyBorder="1" applyFont="1" applyNumberFormat="1">
      <alignment horizontal="right"/>
    </xf>
    <xf borderId="4" fillId="0" fontId="4" numFmtId="164" xfId="0" applyAlignment="1" applyBorder="1" applyFont="1" applyNumberFormat="1">
      <alignment horizontal="right"/>
    </xf>
    <xf borderId="4" fillId="0" fontId="4" numFmtId="165" xfId="0" applyAlignment="1" applyBorder="1" applyFont="1" applyNumberFormat="1">
      <alignment horizontal="center"/>
    </xf>
    <xf borderId="4" fillId="0" fontId="4" numFmtId="164" xfId="0" applyAlignment="1" applyBorder="1" applyFont="1" applyNumberFormat="1">
      <alignment horizontal="right" readingOrder="0"/>
    </xf>
    <xf borderId="1" fillId="3" fontId="5" numFmtId="166" xfId="0" applyAlignment="1" applyBorder="1" applyFill="1" applyFont="1" applyNumberFormat="1">
      <alignment horizontal="center" readingOrder="0" shrinkToFit="0" wrapText="1"/>
    </xf>
    <xf borderId="5" fillId="3" fontId="5" numFmtId="167" xfId="0" applyAlignment="1" applyBorder="1" applyFont="1" applyNumberFormat="1">
      <alignment horizontal="right"/>
    </xf>
    <xf borderId="1" fillId="3" fontId="5" numFmtId="165" xfId="0" applyAlignment="1" applyBorder="1" applyFont="1" applyNumberFormat="1">
      <alignment horizontal="center"/>
    </xf>
    <xf borderId="5" fillId="3" fontId="5" numFmtId="2" xfId="0" applyAlignment="1" applyBorder="1" applyFont="1" applyNumberFormat="1">
      <alignment horizontal="right" readingOrder="0"/>
    </xf>
    <xf borderId="5" fillId="3" fontId="5" numFmtId="164" xfId="0" applyAlignment="1" applyBorder="1" applyFont="1" applyNumberFormat="1">
      <alignment horizontal="right"/>
    </xf>
    <xf borderId="0" fillId="0" fontId="1" numFmtId="167" xfId="0" applyFont="1" applyNumberFormat="1"/>
    <xf borderId="6" fillId="0" fontId="4" numFmtId="0" xfId="0" applyBorder="1" applyFont="1"/>
    <xf borderId="6" fillId="0" fontId="4" numFmtId="164" xfId="0" applyAlignment="1" applyBorder="1" applyFont="1" applyNumberFormat="1">
      <alignment horizontal="right"/>
    </xf>
    <xf borderId="7" fillId="0" fontId="4" numFmtId="164" xfId="0" applyAlignment="1" applyBorder="1" applyFont="1" applyNumberFormat="1">
      <alignment horizontal="right"/>
    </xf>
    <xf borderId="7" fillId="0" fontId="4" numFmtId="165" xfId="0" applyAlignment="1" applyBorder="1" applyFont="1" applyNumberFormat="1">
      <alignment horizontal="center"/>
    </xf>
    <xf borderId="7" fillId="0" fontId="4" numFmtId="164" xfId="0" applyAlignment="1" applyBorder="1" applyFont="1" applyNumberFormat="1">
      <alignment horizontal="right" readingOrder="0"/>
    </xf>
    <xf borderId="8" fillId="3" fontId="5" numFmtId="167" xfId="0" applyAlignment="1" applyBorder="1" applyFont="1" applyNumberFormat="1">
      <alignment horizontal="right"/>
    </xf>
    <xf borderId="8" fillId="3" fontId="5" numFmtId="2" xfId="0" applyAlignment="1" applyBorder="1" applyFont="1" applyNumberFormat="1">
      <alignment horizontal="right" readingOrder="0"/>
    </xf>
    <xf borderId="8" fillId="3" fontId="5" numFmtId="164" xfId="0" applyAlignment="1" applyBorder="1" applyFont="1" applyNumberFormat="1">
      <alignment horizontal="right"/>
    </xf>
    <xf borderId="1" fillId="3" fontId="5" numFmtId="166" xfId="0" applyAlignment="1" applyBorder="1" applyFont="1" applyNumberFormat="1">
      <alignment horizontal="center" shrinkToFit="0" wrapText="1"/>
    </xf>
    <xf borderId="1" fillId="0" fontId="4" numFmtId="0" xfId="0" applyAlignment="1" applyBorder="1" applyFont="1">
      <alignment horizontal="left"/>
    </xf>
    <xf borderId="6" fillId="0" fontId="4" numFmtId="0" xfId="0" applyAlignment="1" applyBorder="1" applyFont="1">
      <alignment horizontal="left"/>
    </xf>
    <xf borderId="9" fillId="3" fontId="5" numFmtId="166" xfId="0" applyAlignment="1" applyBorder="1" applyFont="1" applyNumberFormat="1">
      <alignment horizontal="center" readingOrder="0"/>
    </xf>
    <xf borderId="9" fillId="3" fontId="5" numFmtId="166" xfId="0" applyAlignment="1" applyBorder="1" applyFont="1" applyNumberFormat="1">
      <alignment horizontal="center"/>
    </xf>
    <xf borderId="6" fillId="0" fontId="4" numFmtId="164" xfId="0" applyAlignment="1" applyBorder="1" applyFont="1" applyNumberFormat="1">
      <alignment horizontal="right" readingOrder="0"/>
    </xf>
    <xf borderId="0" fillId="0" fontId="1" numFmtId="0" xfId="0" applyAlignment="1" applyFont="1">
      <alignment horizontal="left"/>
    </xf>
    <xf borderId="0" fillId="0" fontId="3" numFmtId="0" xfId="0" applyFont="1"/>
    <xf borderId="0" fillId="0" fontId="1" numFmtId="4" xfId="0" applyFont="1" applyNumberFormat="1"/>
    <xf borderId="0" fillId="0" fontId="1" numFmtId="0" xfId="0" applyAlignment="1" applyFont="1">
      <alignment horizontal="left" readingOrder="0"/>
    </xf>
    <xf borderId="0" fillId="0" fontId="6" numFmtId="0" xfId="0" applyAlignment="1" applyFont="1">
      <alignment readingOrder="0"/>
    </xf>
    <xf borderId="10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4" fillId="0" fontId="4" numFmtId="0" xfId="0" applyBorder="1" applyFont="1"/>
    <xf borderId="2" fillId="0" fontId="4" numFmtId="164" xfId="0" applyAlignment="1" applyBorder="1" applyFont="1" applyNumberFormat="1">
      <alignment horizontal="right"/>
    </xf>
    <xf borderId="1" fillId="0" fontId="4" numFmtId="164" xfId="0" applyAlignment="1" applyBorder="1" applyFont="1" applyNumberFormat="1">
      <alignment horizontal="right" readingOrder="0"/>
    </xf>
    <xf borderId="7" fillId="0" fontId="4" numFmtId="0" xfId="0" applyBorder="1" applyFont="1"/>
    <xf borderId="0" fillId="0" fontId="4" numFmtId="168" xfId="0" applyFont="1" applyNumberFormat="1"/>
    <xf borderId="0" fillId="0" fontId="4" numFmtId="0" xfId="0" applyAlignment="1" applyFont="1">
      <alignment horizontal="left"/>
    </xf>
    <xf borderId="2" fillId="0" fontId="4" numFmtId="0" xfId="0" applyBorder="1" applyFont="1"/>
    <xf borderId="11" fillId="0" fontId="4" numFmtId="0" xfId="0" applyAlignment="1" applyBorder="1" applyFont="1">
      <alignment horizontal="center"/>
    </xf>
    <xf borderId="12" fillId="0" fontId="2" numFmtId="0" xfId="0" applyBorder="1" applyFont="1"/>
    <xf borderId="13" fillId="0" fontId="2" numFmtId="0" xfId="0" applyBorder="1" applyFont="1"/>
    <xf borderId="0" fillId="0" fontId="4" numFmtId="0" xfId="0" applyAlignment="1" applyFont="1">
      <alignment horizontal="center"/>
    </xf>
    <xf borderId="1" fillId="0" fontId="7" numFmtId="0" xfId="0" applyBorder="1" applyFont="1"/>
    <xf borderId="6" fillId="0" fontId="7" numFmtId="0" xfId="0" applyBorder="1" applyFont="1"/>
    <xf borderId="1" fillId="0" fontId="8" numFmtId="0" xfId="0" applyBorder="1" applyFont="1"/>
    <xf borderId="1" fillId="0" fontId="8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14" fillId="4" fontId="9" numFmtId="0" xfId="0" applyAlignment="1" applyBorder="1" applyFill="1" applyFont="1">
      <alignment horizontal="center"/>
    </xf>
    <xf borderId="15" fillId="4" fontId="9" numFmtId="0" xfId="0" applyAlignment="1" applyBorder="1" applyFont="1">
      <alignment horizontal="center"/>
    </xf>
    <xf borderId="16" fillId="4" fontId="7" numFmtId="0" xfId="0" applyBorder="1" applyFont="1"/>
    <xf borderId="16" fillId="4" fontId="7" numFmtId="0" xfId="0" applyAlignment="1" applyBorder="1" applyFont="1">
      <alignment readingOrder="0"/>
    </xf>
    <xf borderId="1" fillId="0" fontId="4" numFmtId="10" xfId="0" applyAlignment="1" applyBorder="1" applyFont="1" applyNumberFormat="1">
      <alignment horizontal="right"/>
    </xf>
    <xf borderId="4" fillId="0" fontId="4" numFmtId="10" xfId="0" applyAlignment="1" applyBorder="1" applyFont="1" applyNumberFormat="1">
      <alignment horizontal="right"/>
    </xf>
    <xf borderId="1" fillId="0" fontId="4" numFmtId="10" xfId="0" applyBorder="1" applyFont="1" applyNumberFormat="1"/>
    <xf borderId="1" fillId="0" fontId="10" numFmtId="10" xfId="0" applyAlignment="1" applyBorder="1" applyFont="1" applyNumberFormat="1">
      <alignment readingOrder="0"/>
    </xf>
    <xf borderId="1" fillId="5" fontId="10" numFmtId="10" xfId="0" applyAlignment="1" applyBorder="1" applyFill="1" applyFont="1" applyNumberFormat="1">
      <alignment readingOrder="0"/>
    </xf>
    <xf borderId="0" fillId="0" fontId="10" numFmtId="10" xfId="0" applyFont="1" applyNumberFormat="1"/>
    <xf borderId="17" fillId="6" fontId="11" numFmtId="0" xfId="0" applyAlignment="1" applyBorder="1" applyFill="1" applyFont="1">
      <alignment horizontal="center"/>
    </xf>
    <xf borderId="18" fillId="6" fontId="12" numFmtId="10" xfId="0" applyAlignment="1" applyBorder="1" applyFont="1" applyNumberFormat="1">
      <alignment horizontal="center"/>
    </xf>
    <xf borderId="19" fillId="6" fontId="12" numFmtId="10" xfId="0" applyAlignment="1" applyBorder="1" applyFont="1" applyNumberFormat="1">
      <alignment horizontal="center"/>
    </xf>
    <xf borderId="20" fillId="6" fontId="12" numFmtId="10" xfId="0" applyAlignment="1" applyBorder="1" applyFont="1" applyNumberFormat="1">
      <alignment horizontal="center"/>
    </xf>
    <xf borderId="6" fillId="0" fontId="4" numFmtId="10" xfId="0" applyAlignment="1" applyBorder="1" applyFont="1" applyNumberFormat="1">
      <alignment horizontal="right"/>
    </xf>
    <xf borderId="7" fillId="0" fontId="4" numFmtId="10" xfId="0" applyAlignment="1" applyBorder="1" applyFont="1" applyNumberFormat="1">
      <alignment horizontal="right"/>
    </xf>
    <xf borderId="17" fillId="7" fontId="11" numFmtId="0" xfId="0" applyAlignment="1" applyBorder="1" applyFill="1" applyFont="1">
      <alignment horizontal="center"/>
    </xf>
    <xf borderId="18" fillId="7" fontId="12" numFmtId="10" xfId="0" applyAlignment="1" applyBorder="1" applyFont="1" applyNumberFormat="1">
      <alignment horizontal="center"/>
    </xf>
    <xf borderId="19" fillId="7" fontId="12" numFmtId="10" xfId="0" applyAlignment="1" applyBorder="1" applyFont="1" applyNumberFormat="1">
      <alignment horizontal="center"/>
    </xf>
    <xf borderId="21" fillId="0" fontId="12" numFmtId="10" xfId="0" applyAlignment="1" applyBorder="1" applyFont="1" applyNumberFormat="1">
      <alignment horizontal="center"/>
    </xf>
    <xf borderId="21" fillId="6" fontId="12" numFmtId="10" xfId="0" applyAlignment="1" applyBorder="1" applyFont="1" applyNumberFormat="1">
      <alignment horizontal="center"/>
    </xf>
    <xf borderId="1" fillId="0" fontId="10" numFmtId="10" xfId="0" applyBorder="1" applyFont="1" applyNumberFormat="1"/>
    <xf borderId="22" fillId="7" fontId="12" numFmtId="10" xfId="0" applyAlignment="1" applyBorder="1" applyFont="1" applyNumberFormat="1">
      <alignment horizontal="center"/>
    </xf>
    <xf borderId="23" fillId="0" fontId="12" numFmtId="10" xfId="0" applyAlignment="1" applyBorder="1" applyFont="1" applyNumberFormat="1">
      <alignment horizontal="center"/>
    </xf>
    <xf borderId="24" fillId="6" fontId="12" numFmtId="10" xfId="0" applyAlignment="1" applyBorder="1" applyFont="1" applyNumberFormat="1">
      <alignment horizontal="center"/>
    </xf>
    <xf borderId="6" fillId="0" fontId="4" numFmtId="9" xfId="0" applyAlignment="1" applyBorder="1" applyFont="1" applyNumberFormat="1">
      <alignment horizontal="right"/>
    </xf>
    <xf borderId="7" fillId="0" fontId="4" numFmtId="9" xfId="0" applyAlignment="1" applyBorder="1" applyFont="1" applyNumberFormat="1">
      <alignment horizontal="right"/>
    </xf>
    <xf borderId="7" fillId="0" fontId="4" numFmtId="167" xfId="0" applyAlignment="1" applyBorder="1" applyFont="1" applyNumberFormat="1">
      <alignment horizontal="right"/>
    </xf>
    <xf borderId="1" fillId="0" fontId="4" numFmtId="167" xfId="0" applyBorder="1" applyFont="1" applyNumberFormat="1"/>
    <xf borderId="1" fillId="0" fontId="10" numFmtId="9" xfId="0" applyBorder="1" applyFont="1" applyNumberFormat="1"/>
    <xf borderId="1" fillId="5" fontId="10" numFmtId="9" xfId="0" applyAlignment="1" applyBorder="1" applyFont="1" applyNumberFormat="1">
      <alignment readingOrder="0"/>
    </xf>
    <xf borderId="0" fillId="0" fontId="10" numFmtId="9" xfId="0" applyFont="1" applyNumberFormat="1"/>
    <xf borderId="17" fillId="7" fontId="9" numFmtId="0" xfId="0" applyAlignment="1" applyBorder="1" applyFont="1">
      <alignment horizontal="center"/>
    </xf>
    <xf borderId="18" fillId="7" fontId="9" numFmtId="9" xfId="0" applyAlignment="1" applyBorder="1" applyFont="1" applyNumberFormat="1">
      <alignment horizontal="center"/>
    </xf>
    <xf borderId="24" fillId="7" fontId="9" numFmtId="9" xfId="0" applyAlignment="1" applyBorder="1" applyFont="1" applyNumberFormat="1">
      <alignment horizontal="center"/>
    </xf>
    <xf borderId="21" fillId="7" fontId="9" numFmtId="9" xfId="0" applyAlignment="1" applyBorder="1" applyFont="1" applyNumberFormat="1">
      <alignment horizontal="center"/>
    </xf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0" fillId="0" fontId="13" numFmtId="0" xfId="0" applyFont="1"/>
    <xf borderId="0" fillId="0" fontId="13" numFmtId="0" xfId="0" applyAlignment="1" applyFont="1">
      <alignment horizontal="right" shrinkToFit="0" wrapText="1"/>
    </xf>
    <xf borderId="0" fillId="0" fontId="4" numFmtId="0" xfId="0" applyFont="1"/>
    <xf borderId="0" fillId="0" fontId="10" numFmtId="0" xfId="0" applyFont="1"/>
    <xf borderId="0" fillId="0" fontId="10" numFmtId="0" xfId="0" applyAlignment="1" applyFont="1">
      <alignment readingOrder="0"/>
    </xf>
    <xf borderId="0" fillId="0" fontId="4" numFmtId="0" xfId="0" applyAlignment="1" applyFont="1">
      <alignment horizontal="left" readingOrder="0"/>
    </xf>
    <xf borderId="0" fillId="0" fontId="14" numFmtId="0" xfId="0" applyAlignment="1" applyFont="1">
      <alignment readingOrder="0"/>
    </xf>
    <xf borderId="0" fillId="0" fontId="4" numFmtId="0" xfId="0" applyAlignment="1" applyFont="1">
      <alignment horizontal="right"/>
    </xf>
    <xf borderId="0" fillId="0" fontId="15" numFmtId="10" xfId="0" applyFont="1" applyNumberFormat="1"/>
    <xf borderId="0" fillId="0" fontId="13" numFmtId="0" xfId="0" applyAlignment="1" applyFont="1">
      <alignment horizontal="right"/>
    </xf>
    <xf borderId="2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1" fillId="0" fontId="4" numFmtId="3" xfId="0" applyBorder="1" applyFont="1" applyNumberFormat="1"/>
    <xf borderId="1" fillId="0" fontId="4" numFmtId="165" xfId="0" applyBorder="1" applyFont="1" applyNumberFormat="1"/>
    <xf borderId="1" fillId="0" fontId="4" numFmtId="3" xfId="0" applyAlignment="1" applyBorder="1" applyFont="1" applyNumberFormat="1">
      <alignment readingOrder="0"/>
    </xf>
    <xf borderId="1" fillId="0" fontId="4" numFmtId="0" xfId="0" applyAlignment="1" applyBorder="1" applyFont="1">
      <alignment readingOrder="0"/>
    </xf>
    <xf borderId="3" fillId="0" fontId="4" numFmtId="0" xfId="0" applyBorder="1" applyFont="1"/>
    <xf borderId="3" fillId="0" fontId="4" numFmtId="3" xfId="0" applyBorder="1" applyFont="1" applyNumberFormat="1"/>
    <xf borderId="1" fillId="0" fontId="10" numFmtId="3" xfId="0" applyAlignment="1" applyBorder="1" applyFont="1" applyNumberFormat="1">
      <alignment readingOrder="0"/>
    </xf>
    <xf borderId="1" fillId="0" fontId="10" numFmtId="3" xfId="0" applyBorder="1" applyFont="1" applyNumberFormat="1"/>
    <xf borderId="1" fillId="0" fontId="15" numFmtId="0" xfId="0" applyAlignment="1" applyBorder="1" applyFont="1">
      <alignment readingOrder="0"/>
    </xf>
    <xf borderId="1" fillId="0" fontId="15" numFmtId="3" xfId="0" applyAlignment="1" applyBorder="1" applyFont="1" applyNumberFormat="1">
      <alignment readingOrder="0"/>
    </xf>
    <xf borderId="0" fillId="0" fontId="15" numFmtId="0" xfId="0" applyAlignment="1" applyFont="1">
      <alignment readingOrder="0"/>
    </xf>
    <xf borderId="1" fillId="0" fontId="16" numFmtId="0" xfId="0" applyAlignment="1" applyBorder="1" applyFont="1">
      <alignment readingOrder="0"/>
    </xf>
    <xf borderId="1" fillId="0" fontId="15" numFmtId="0" xfId="0" applyAlignment="1" applyBorder="1" applyFont="1">
      <alignment horizontal="right" readingOrder="0"/>
    </xf>
    <xf borderId="0" fillId="0" fontId="4" numFmtId="3" xfId="0" applyFont="1" applyNumberFormat="1"/>
    <xf borderId="1" fillId="0" fontId="4" numFmtId="0" xfId="0" applyAlignment="1" applyBorder="1" applyFont="1">
      <alignment vertical="bottom"/>
    </xf>
    <xf borderId="2" fillId="0" fontId="4" numFmtId="0" xfId="0" applyAlignment="1" applyBorder="1" applyFont="1">
      <alignment horizontal="center" readingOrder="0" vertical="bottom"/>
    </xf>
    <xf borderId="0" fillId="0" fontId="4" numFmtId="0" xfId="0" applyAlignment="1" applyFont="1">
      <alignment vertical="bottom"/>
    </xf>
    <xf borderId="6" fillId="0" fontId="4" numFmtId="0" xfId="0" applyAlignment="1" applyBorder="1" applyFont="1">
      <alignment vertical="bottom"/>
    </xf>
    <xf borderId="1" fillId="0" fontId="4" numFmtId="0" xfId="0" applyAlignment="1" applyBorder="1" applyFont="1">
      <alignment horizontal="center" vertical="bottom"/>
    </xf>
    <xf borderId="25" fillId="0" fontId="4" numFmtId="0" xfId="0" applyAlignment="1" applyBorder="1" applyFont="1">
      <alignment vertical="bottom"/>
    </xf>
    <xf borderId="1" fillId="0" fontId="4" numFmtId="0" xfId="0" applyAlignment="1" applyBorder="1" applyFont="1">
      <alignment horizontal="right" vertical="bottom"/>
    </xf>
    <xf borderId="1" fillId="0" fontId="13" numFmtId="3" xfId="0" applyAlignment="1" applyBorder="1" applyFont="1" applyNumberFormat="1">
      <alignment horizontal="right" readingOrder="0" vertical="bottom"/>
    </xf>
    <xf borderId="1" fillId="0" fontId="4" numFmtId="169" xfId="0" applyAlignment="1" applyBorder="1" applyFont="1" applyNumberFormat="1">
      <alignment horizontal="right" vertical="bottom"/>
    </xf>
    <xf borderId="1" fillId="0" fontId="13" numFmtId="3" xfId="0" applyAlignment="1" applyBorder="1" applyFont="1" applyNumberFormat="1">
      <alignment readingOrder="0" vertical="bottom"/>
    </xf>
    <xf borderId="1" fillId="0" fontId="4" numFmtId="3" xfId="0" applyAlignment="1" applyBorder="1" applyFont="1" applyNumberFormat="1">
      <alignment readingOrder="0" vertical="bottom"/>
    </xf>
    <xf borderId="1" fillId="0" fontId="13" numFmtId="169" xfId="0" applyAlignment="1" applyBorder="1" applyFont="1" applyNumberFormat="1">
      <alignment horizontal="right" readingOrder="0" vertical="bottom"/>
    </xf>
    <xf borderId="1" fillId="0" fontId="4" numFmtId="169" xfId="0" applyAlignment="1" applyBorder="1" applyFont="1" applyNumberFormat="1">
      <alignment horizontal="right" readingOrder="0" vertical="bottom"/>
    </xf>
    <xf borderId="1" fillId="0" fontId="4" numFmtId="0" xfId="0" applyAlignment="1" applyBorder="1" applyFont="1">
      <alignment readingOrder="0" vertical="bottom"/>
    </xf>
    <xf borderId="0" fillId="0" fontId="4" numFmtId="0" xfId="0" applyAlignment="1" applyFont="1">
      <alignment readingOrder="0" vertical="bottom"/>
    </xf>
    <xf borderId="0" fillId="0" fontId="17" numFmtId="0" xfId="0" applyAlignment="1" applyFont="1">
      <alignment readingOrder="0" vertical="bottom"/>
    </xf>
    <xf borderId="0" fillId="0" fontId="15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Jumlah Penduduk Berdasarkan Kabupaten/Kota di Provinsi Jawa Tengah, 2025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'1. Populasi'!$B$3:$B$37</c:f>
            </c:strRef>
          </c:cat>
          <c:val>
            <c:numRef>
              <c:f>'1. Populasi'!$L$3:$L$37</c:f>
              <c:numCache/>
            </c:numRef>
          </c:val>
        </c:ser>
        <c:axId val="406516761"/>
        <c:axId val="59450745"/>
      </c:barChart>
      <c:catAx>
        <c:axId val="40651676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9450745"/>
      </c:catAx>
      <c:valAx>
        <c:axId val="5945074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Population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06516761"/>
        <c:crosses val="max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Central Java,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UMR'!$B$3:$B$37</c:f>
            </c:strRef>
          </c:cat>
          <c:val>
            <c:numRef>
              <c:f>'2. UMR'!$G$3:$G$37</c:f>
              <c:numCache/>
            </c:numRef>
          </c:val>
        </c:ser>
        <c:axId val="1234152090"/>
        <c:axId val="862528407"/>
      </c:barChart>
      <c:catAx>
        <c:axId val="123415209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862528407"/>
      </c:catAx>
      <c:valAx>
        <c:axId val="86252840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234152090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999999"/>
                </a:solidFill>
                <a:latin typeface="+mn-lt"/>
              </a:defRPr>
            </a:pPr>
            <a:r>
              <a:rPr b="0">
                <a:solidFill>
                  <a:srgbClr val="999999"/>
                </a:solidFill>
                <a:latin typeface="+mn-lt"/>
              </a:rPr>
              <a:t>Regency Minimum Wage by Regency/Municipality in Central Java,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666666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UMR'!$B$3:$B$37</c:f>
            </c:strRef>
          </c:cat>
          <c:val>
            <c:numRef>
              <c:f>'2. UMR'!$I$3:$I$37</c:f>
              <c:numCache/>
            </c:numRef>
          </c:val>
        </c:ser>
        <c:axId val="175978337"/>
        <c:axId val="888934511"/>
      </c:barChart>
      <c:catAx>
        <c:axId val="17597833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434343"/>
                    </a:solidFill>
                    <a:latin typeface="+mn-lt"/>
                  </a:defRPr>
                </a:pPr>
                <a:r>
                  <a:rPr b="0">
                    <a:solidFill>
                      <a:srgbClr val="434343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88934511"/>
      </c:catAx>
      <c:valAx>
        <c:axId val="88893451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434343"/>
                    </a:solidFill>
                    <a:latin typeface="+mn-lt"/>
                  </a:defRPr>
                </a:pPr>
                <a:r>
                  <a:rPr b="0">
                    <a:solidFill>
                      <a:srgbClr val="434343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5978337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999999"/>
                </a:solidFill>
                <a:latin typeface="+mn-lt"/>
              </a:defRPr>
            </a:pPr>
            <a:r>
              <a:rPr b="0">
                <a:solidFill>
                  <a:srgbClr val="999999"/>
                </a:solidFill>
                <a:latin typeface="+mn-lt"/>
              </a:rPr>
              <a:t>Regency Minimum Wage by Regency/Municipality in Central Java, 2025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666666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UMR'!$B$3:$B$37</c:f>
            </c:strRef>
          </c:cat>
          <c:val>
            <c:numRef>
              <c:f>'2. UMR'!$H$3:$H$37</c:f>
              <c:numCache/>
            </c:numRef>
          </c:val>
        </c:ser>
        <c:axId val="1080494915"/>
        <c:axId val="736537156"/>
      </c:barChart>
      <c:catAx>
        <c:axId val="108049491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434343"/>
                    </a:solidFill>
                    <a:latin typeface="+mn-lt"/>
                  </a:defRPr>
                </a:pPr>
                <a:r>
                  <a:rPr b="0">
                    <a:solidFill>
                      <a:srgbClr val="434343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36537156"/>
      </c:catAx>
      <c:valAx>
        <c:axId val="73653715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434343"/>
                    </a:solidFill>
                    <a:latin typeface="+mn-lt"/>
                  </a:defRPr>
                </a:pPr>
                <a:r>
                  <a:rPr b="0">
                    <a:solidFill>
                      <a:srgbClr val="434343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80494915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Investasi'!$C$4:$C$12</c:f>
              <c:numCache/>
            </c:numRef>
          </c:val>
          <c:smooth val="1"/>
        </c:ser>
        <c:ser>
          <c:idx val="1"/>
          <c:order val="1"/>
          <c:tx>
            <c:v>Nilai Investasi dalam US$ (juta)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[$$]#,##0.00" sourceLinked="0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Investasi'!$D$4:$D$12</c:f>
              <c:numCache/>
            </c:numRef>
          </c:val>
          <c:smooth val="1"/>
        </c:ser>
        <c:axId val="2128813692"/>
        <c:axId val="26479077"/>
      </c:lineChart>
      <c:catAx>
        <c:axId val="21288136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1400">
                <a:solidFill>
                  <a:srgbClr val="000000"/>
                </a:solidFill>
                <a:latin typeface="+mn-lt"/>
              </a:defRPr>
            </a:pPr>
          </a:p>
        </c:txPr>
        <c:crossAx val="26479077"/>
      </c:catAx>
      <c:valAx>
        <c:axId val="26479077"/>
        <c:scaling>
          <c:orientation val="minMax"/>
          <c:max val="4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1400">
                <a:solidFill>
                  <a:srgbClr val="000000"/>
                </a:solidFill>
                <a:latin typeface="+mn-lt"/>
              </a:defRPr>
            </a:pPr>
          </a:p>
        </c:txPr>
        <c:crossAx val="2128813692"/>
      </c:valAx>
    </c:plotArea>
    <c:legend>
      <c:legendPos val="b"/>
      <c:layout>
        <c:manualLayout>
          <c:xMode val="edge"/>
          <c:yMode val="edge"/>
          <c:x val="0.3394038288738019"/>
          <c:y val="0.9235099337748344"/>
        </c:manualLayout>
      </c:layout>
      <c:overlay val="0"/>
      <c:txPr>
        <a:bodyPr/>
        <a:lstStyle/>
        <a:p>
          <a:pPr lvl="0">
            <a:defRPr b="0" i="0" sz="11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Investasi'!$C$17:$C$25</c:f>
              <c:numCache/>
            </c:numRef>
          </c:val>
          <c:smooth val="1"/>
        </c:ser>
        <c:ser>
          <c:idx val="1"/>
          <c:order val="1"/>
          <c:tx>
            <c:v>Nilai Investasi dalam Rp (miliar)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[$Rp]#,##0" sourceLinked="0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Investasi'!$D$17:$D$25</c:f>
              <c:numCache/>
            </c:numRef>
          </c:val>
          <c:smooth val="1"/>
        </c:ser>
        <c:axId val="943959569"/>
        <c:axId val="988341195"/>
      </c:lineChart>
      <c:catAx>
        <c:axId val="9439595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1400">
                <a:solidFill>
                  <a:srgbClr val="000000"/>
                </a:solidFill>
                <a:latin typeface="+mn-lt"/>
              </a:defRPr>
            </a:pPr>
          </a:p>
        </c:txPr>
        <c:crossAx val="988341195"/>
      </c:catAx>
      <c:valAx>
        <c:axId val="988341195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1400">
                <a:solidFill>
                  <a:srgbClr val="000000"/>
                </a:solidFill>
                <a:latin typeface="+mn-lt"/>
              </a:defRPr>
            </a:pPr>
          </a:p>
        </c:txPr>
        <c:crossAx val="943959569"/>
      </c:valAx>
    </c:plotArea>
    <c:legend>
      <c:legendPos val="b"/>
      <c:layout>
        <c:manualLayout>
          <c:xMode val="edge"/>
          <c:yMode val="edge"/>
          <c:x val="0.36248733543384554"/>
          <c:y val="0.9268211920529801"/>
        </c:manualLayout>
      </c:layout>
      <c:overlay val="0"/>
      <c:txPr>
        <a:bodyPr/>
        <a:lstStyle/>
        <a:p>
          <a:pPr lvl="0">
            <a:defRPr b="0" i="0" sz="11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Relationship Id="rId2" Type="http://schemas.openxmlformats.org/officeDocument/2006/relationships/image" Target="../media/Chart2.png"/><Relationship Id="rId3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7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1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295275</xdr:colOff>
      <xdr:row>66</xdr:row>
      <xdr:rowOff>47625</xdr:rowOff>
    </xdr:from>
    <xdr:ext cx="4562475" cy="287655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41</xdr:row>
      <xdr:rowOff>161925</xdr:rowOff>
    </xdr:from>
    <xdr:ext cx="5715000" cy="3533775"/>
    <xdr:pic>
      <xdr:nvPicPr>
        <xdr:cNvPr id="1572930975" name="Chart2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39</xdr:row>
      <xdr:rowOff>142875</xdr:rowOff>
    </xdr:from>
    <xdr:ext cx="6019800" cy="6343650"/>
    <xdr:graphicFrame>
      <xdr:nvGraphicFramePr>
        <xdr:cNvPr id="951838702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9</xdr:col>
      <xdr:colOff>495300</xdr:colOff>
      <xdr:row>82</xdr:row>
      <xdr:rowOff>123825</xdr:rowOff>
    </xdr:from>
    <xdr:ext cx="7153275" cy="8724900"/>
    <xdr:pic>
      <xdr:nvPicPr>
        <xdr:cNvPr id="0" name="image1.png" title="Diagram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209550</xdr:colOff>
      <xdr:row>0</xdr:row>
      <xdr:rowOff>152400</xdr:rowOff>
    </xdr:from>
    <xdr:ext cx="7419975" cy="7258050"/>
    <xdr:graphicFrame>
      <xdr:nvGraphicFramePr>
        <xdr:cNvPr id="538757637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9</xdr:col>
      <xdr:colOff>209550</xdr:colOff>
      <xdr:row>69</xdr:row>
      <xdr:rowOff>152400</xdr:rowOff>
    </xdr:from>
    <xdr:ext cx="7258050" cy="6219825"/>
    <xdr:graphicFrame>
      <xdr:nvGraphicFramePr>
        <xdr:cNvPr id="1406998102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2</xdr:col>
      <xdr:colOff>438150</xdr:colOff>
      <xdr:row>69</xdr:row>
      <xdr:rowOff>152400</xdr:rowOff>
    </xdr:from>
    <xdr:ext cx="7258050" cy="6219825"/>
    <xdr:graphicFrame>
      <xdr:nvGraphicFramePr>
        <xdr:cNvPr id="1320018635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10</xdr:col>
      <xdr:colOff>219075</xdr:colOff>
      <xdr:row>38</xdr:row>
      <xdr:rowOff>133350</xdr:rowOff>
    </xdr:from>
    <xdr:ext cx="6153150" cy="6324600"/>
    <xdr:pic>
      <xdr:nvPicPr>
        <xdr:cNvPr id="0" name="image2.png" title="Diagram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24</xdr:row>
      <xdr:rowOff>76200</xdr:rowOff>
    </xdr:from>
    <xdr:ext cx="6562725" cy="2752725"/>
    <xdr:pic>
      <xdr:nvPicPr>
        <xdr:cNvPr id="112882753" name="Chart7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57150</xdr:rowOff>
    </xdr:from>
    <xdr:ext cx="7534275" cy="3638550"/>
    <xdr:graphicFrame>
      <xdr:nvGraphicFramePr>
        <xdr:cNvPr id="1641267213" name="Chart 8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23</xdr:row>
      <xdr:rowOff>38100</xdr:rowOff>
    </xdr:from>
    <xdr:ext cx="7534275" cy="3638550"/>
    <xdr:graphicFrame>
      <xdr:nvGraphicFramePr>
        <xdr:cNvPr id="392504303" name="Chart 9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5</xdr:row>
      <xdr:rowOff>9525</xdr:rowOff>
    </xdr:from>
    <xdr:ext cx="5829300" cy="3533775"/>
    <xdr:pic>
      <xdr:nvPicPr>
        <xdr:cNvPr id="1272683810" name="Chart10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urakartakota.bps.go.id/id/statistics-table/2/NDAyIzI=/jumlah-penduduk-menurut-kabupaten-kota-di-provinsi-jawa-tengah.ht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jateng.bps.go.id/id/publication/2026/02/27/c15d76de2a762acd2303c346/provinsi-jawa-tengah-dalam-angka-2026.html" TargetMode="External"/><Relationship Id="rId3" Type="http://schemas.openxmlformats.org/officeDocument/2006/relationships/hyperlink" Target="https://jateng.bps.go.id/id/pressrelease/2026/02/05/1645/ekonomi-jawa-tengah-tahun-2025-tumbuh-5-37-persen.html" TargetMode="External"/><Relationship Id="rId4" Type="http://schemas.openxmlformats.org/officeDocument/2006/relationships/drawing" Target="../drawings/drawing3.xml"/><Relationship Id="rId5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jatengprov.go.id/publik/investasi-jawa-tengah-tembus-rp8850-triliun-melonjak-signifikani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jateng.bps.go.id/id/statistics-table/2/MjMwOSMy/jumlah-perjalanan-wisatawan-nusantara-menurut-kabupaten-kota-asal-di-jawa-tengah.html" TargetMode="External"/><Relationship Id="rId2" Type="http://schemas.openxmlformats.org/officeDocument/2006/relationships/hyperlink" Target="https://jateng.bps.go.id/id/statistics-table/2/MTc5MSMy/jumlah-wisatawan-mancanegara-di-jawa-tengah-menurut-wilayah-kedatangan.html" TargetMode="External"/><Relationship Id="rId3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12" width="13.86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10" t="s">
        <v>12</v>
      </c>
      <c r="C3" s="11">
        <v>1703390.0</v>
      </c>
      <c r="D3" s="12">
        <v>1711627.0</v>
      </c>
      <c r="E3" s="12">
        <v>1719504.0</v>
      </c>
      <c r="F3" s="12">
        <v>1642107.0</v>
      </c>
      <c r="G3" s="13">
        <v>1944857.0</v>
      </c>
      <c r="H3" s="12">
        <v>1963824.0</v>
      </c>
      <c r="I3" s="12">
        <v>1988622.0</v>
      </c>
      <c r="J3" s="12">
        <v>2007830.0</v>
      </c>
      <c r="K3" s="12">
        <v>2027380.0</v>
      </c>
      <c r="L3" s="14">
        <v>2046390.0</v>
      </c>
      <c r="M3" s="15">
        <v>2325.17</v>
      </c>
      <c r="N3" s="16">
        <f t="shared" ref="N3:N38" si="1">M3/$M$38</f>
        <v>0.06769560343</v>
      </c>
      <c r="O3" s="17">
        <f t="shared" ref="O3:O38" si="2">L3</f>
        <v>2046390</v>
      </c>
      <c r="P3" s="16">
        <f t="shared" ref="P3:P38" si="3">O3/$O$38</f>
        <v>0.05352287876</v>
      </c>
      <c r="Q3" s="18" t="s">
        <v>13</v>
      </c>
      <c r="R3" s="19">
        <f t="shared" ref="R3:R38" si="4">O3/M3</f>
        <v>880.1033903</v>
      </c>
      <c r="S3" s="20"/>
      <c r="T3" s="6"/>
      <c r="U3" s="20">
        <v>0.06769560342651547</v>
      </c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1" t="s">
        <v>14</v>
      </c>
      <c r="C4" s="22">
        <v>1650625.0</v>
      </c>
      <c r="D4" s="23">
        <v>1665025.0</v>
      </c>
      <c r="E4" s="23">
        <v>1679124.0</v>
      </c>
      <c r="F4" s="23">
        <v>1554527.0</v>
      </c>
      <c r="G4" s="24">
        <v>1776918.0</v>
      </c>
      <c r="H4" s="23">
        <v>1789630.0</v>
      </c>
      <c r="I4" s="23">
        <v>1806013.0</v>
      </c>
      <c r="J4" s="23">
        <v>1828570.0</v>
      </c>
      <c r="K4" s="23">
        <v>1847100.0</v>
      </c>
      <c r="L4" s="25">
        <v>1865270.0</v>
      </c>
      <c r="M4" s="15">
        <v>1391.15</v>
      </c>
      <c r="N4" s="16">
        <f t="shared" si="1"/>
        <v>0.0405023025</v>
      </c>
      <c r="O4" s="17">
        <f t="shared" si="2"/>
        <v>1865270</v>
      </c>
      <c r="P4" s="26">
        <f t="shared" si="3"/>
        <v>0.04878572514</v>
      </c>
      <c r="Q4" s="27" t="s">
        <v>15</v>
      </c>
      <c r="R4" s="28">
        <f t="shared" si="4"/>
        <v>1340.811559</v>
      </c>
      <c r="S4" s="20"/>
      <c r="T4" s="6"/>
      <c r="U4" s="20">
        <v>0.040502302501235175</v>
      </c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1" t="s">
        <v>16</v>
      </c>
      <c r="C5" s="22">
        <v>907507.0</v>
      </c>
      <c r="D5" s="23">
        <v>916427.0</v>
      </c>
      <c r="E5" s="23">
        <v>925193.0</v>
      </c>
      <c r="F5" s="23">
        <v>848952.0</v>
      </c>
      <c r="G5" s="24">
        <v>998561.0</v>
      </c>
      <c r="H5" s="23">
        <v>1007794.0</v>
      </c>
      <c r="I5" s="23">
        <v>1019840.0</v>
      </c>
      <c r="J5" s="23">
        <v>1027330.0</v>
      </c>
      <c r="K5" s="23">
        <v>1037640.0</v>
      </c>
      <c r="L5" s="25">
        <v>1047760.0</v>
      </c>
      <c r="M5" s="29">
        <v>805.76</v>
      </c>
      <c r="N5" s="16">
        <f t="shared" si="1"/>
        <v>0.02345910597</v>
      </c>
      <c r="O5" s="17">
        <f t="shared" si="2"/>
        <v>1047760</v>
      </c>
      <c r="P5" s="26">
        <f t="shared" si="3"/>
        <v>0.02740393153</v>
      </c>
      <c r="Q5" s="27" t="s">
        <v>17</v>
      </c>
      <c r="R5" s="28">
        <f t="shared" si="4"/>
        <v>1300.337569</v>
      </c>
      <c r="S5" s="20"/>
      <c r="T5" s="6"/>
      <c r="U5" s="20">
        <v>0.023459105965133346</v>
      </c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1" t="s">
        <v>18</v>
      </c>
      <c r="C6" s="22">
        <v>907410.0</v>
      </c>
      <c r="D6" s="23">
        <v>912917.0</v>
      </c>
      <c r="E6" s="23">
        <v>918219.0</v>
      </c>
      <c r="F6" s="23">
        <v>868913.0</v>
      </c>
      <c r="G6" s="24">
        <v>1017767.0</v>
      </c>
      <c r="H6" s="23">
        <v>1026866.0</v>
      </c>
      <c r="I6" s="23">
        <v>1038718.0</v>
      </c>
      <c r="J6" s="23">
        <v>1047230.0</v>
      </c>
      <c r="K6" s="23">
        <v>1057560.0</v>
      </c>
      <c r="L6" s="25">
        <v>1067610.0</v>
      </c>
      <c r="M6" s="29">
        <v>1144.9</v>
      </c>
      <c r="N6" s="16">
        <f t="shared" si="1"/>
        <v>0.03333291603</v>
      </c>
      <c r="O6" s="17">
        <f t="shared" si="2"/>
        <v>1067610</v>
      </c>
      <c r="P6" s="26">
        <f t="shared" si="3"/>
        <v>0.0279231039</v>
      </c>
      <c r="Q6" s="27" t="s">
        <v>19</v>
      </c>
      <c r="R6" s="28">
        <f t="shared" si="4"/>
        <v>932.4919207</v>
      </c>
      <c r="S6" s="20"/>
      <c r="T6" s="6"/>
      <c r="U6" s="20">
        <v>0.03333291602894307</v>
      </c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1" t="s">
        <v>20</v>
      </c>
      <c r="C7" s="22">
        <v>1188603.0</v>
      </c>
      <c r="D7" s="23">
        <v>1192007.0</v>
      </c>
      <c r="E7" s="23">
        <v>1195092.0</v>
      </c>
      <c r="F7" s="23">
        <v>1159926.0</v>
      </c>
      <c r="G7" s="24">
        <v>1350438.0</v>
      </c>
      <c r="H7" s="23">
        <v>1361913.0</v>
      </c>
      <c r="I7" s="23">
        <v>1376825.0</v>
      </c>
      <c r="J7" s="23">
        <v>1397560.0</v>
      </c>
      <c r="K7" s="23">
        <v>1414750.0</v>
      </c>
      <c r="L7" s="25">
        <v>1431780.0</v>
      </c>
      <c r="M7" s="15">
        <v>1334.9</v>
      </c>
      <c r="N7" s="16">
        <f t="shared" si="1"/>
        <v>0.03886462539</v>
      </c>
      <c r="O7" s="17">
        <f t="shared" si="2"/>
        <v>1431780</v>
      </c>
      <c r="P7" s="26">
        <f t="shared" si="3"/>
        <v>0.03744788987</v>
      </c>
      <c r="Q7" s="27" t="s">
        <v>19</v>
      </c>
      <c r="R7" s="28">
        <f t="shared" si="4"/>
        <v>1072.574725</v>
      </c>
      <c r="S7" s="20"/>
      <c r="T7" s="6"/>
      <c r="U7" s="20">
        <v>0.03886462538827505</v>
      </c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1" t="s">
        <v>21</v>
      </c>
      <c r="C8" s="22">
        <v>712686.0</v>
      </c>
      <c r="D8" s="23">
        <v>714574.0</v>
      </c>
      <c r="E8" s="23">
        <v>716477.0</v>
      </c>
      <c r="F8" s="23">
        <v>695427.0</v>
      </c>
      <c r="G8" s="24">
        <v>769880.0</v>
      </c>
      <c r="H8" s="23">
        <v>773588.0</v>
      </c>
      <c r="I8" s="23">
        <v>778257.0</v>
      </c>
      <c r="J8" s="23">
        <v>788270.0</v>
      </c>
      <c r="K8" s="23">
        <v>795030.0</v>
      </c>
      <c r="L8" s="25">
        <v>801670.0</v>
      </c>
      <c r="M8" s="15">
        <v>1081.76</v>
      </c>
      <c r="N8" s="16">
        <f t="shared" si="1"/>
        <v>0.03149464167</v>
      </c>
      <c r="O8" s="17">
        <f t="shared" si="2"/>
        <v>801670</v>
      </c>
      <c r="P8" s="26">
        <f t="shared" si="3"/>
        <v>0.0209675019</v>
      </c>
      <c r="Q8" s="27" t="s">
        <v>22</v>
      </c>
      <c r="R8" s="28">
        <f t="shared" si="4"/>
        <v>741.0793522</v>
      </c>
      <c r="S8" s="20"/>
      <c r="T8" s="6"/>
      <c r="U8" s="20">
        <v>0.03149464166605769</v>
      </c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1" t="s">
        <v>23</v>
      </c>
      <c r="C9" s="22">
        <v>780793.0</v>
      </c>
      <c r="D9" s="23">
        <v>784207.0</v>
      </c>
      <c r="E9" s="23">
        <v>787384.0</v>
      </c>
      <c r="F9" s="23">
        <v>754883.0</v>
      </c>
      <c r="G9" s="24">
        <v>879124.0</v>
      </c>
      <c r="H9" s="23">
        <v>886613.0</v>
      </c>
      <c r="I9" s="23">
        <v>896346.0</v>
      </c>
      <c r="J9" s="23">
        <v>909660.0</v>
      </c>
      <c r="K9" s="23">
        <v>920510.0</v>
      </c>
      <c r="L9" s="25">
        <v>931140.0</v>
      </c>
      <c r="M9" s="29">
        <v>1011.62</v>
      </c>
      <c r="N9" s="16">
        <f t="shared" si="1"/>
        <v>0.02945256748</v>
      </c>
      <c r="O9" s="17">
        <f t="shared" si="2"/>
        <v>931140</v>
      </c>
      <c r="P9" s="26">
        <f t="shared" si="3"/>
        <v>0.02435376117</v>
      </c>
      <c r="Q9" s="27" t="s">
        <v>24</v>
      </c>
      <c r="R9" s="28">
        <f t="shared" si="4"/>
        <v>920.4444357</v>
      </c>
      <c r="S9" s="20"/>
      <c r="T9" s="6"/>
      <c r="U9" s="20">
        <v>0.029452567484670615</v>
      </c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30">
        <v>8.0</v>
      </c>
      <c r="B10" s="21" t="s">
        <v>25</v>
      </c>
      <c r="C10" s="22">
        <v>1257123.0</v>
      </c>
      <c r="D10" s="23">
        <v>1268396.0</v>
      </c>
      <c r="E10" s="23">
        <v>1279625.0</v>
      </c>
      <c r="F10" s="23">
        <v>1181723.0</v>
      </c>
      <c r="G10" s="24">
        <v>1299859.0</v>
      </c>
      <c r="H10" s="23">
        <v>1305512.0</v>
      </c>
      <c r="I10" s="23">
        <v>1312573.0</v>
      </c>
      <c r="J10" s="23">
        <v>1330660.0</v>
      </c>
      <c r="K10" s="23">
        <v>1341450.0</v>
      </c>
      <c r="L10" s="25">
        <v>1351950.0</v>
      </c>
      <c r="M10" s="29">
        <v>1129.98</v>
      </c>
      <c r="N10" s="16">
        <f t="shared" si="1"/>
        <v>0.03289853127</v>
      </c>
      <c r="O10" s="17">
        <f t="shared" si="2"/>
        <v>1351950</v>
      </c>
      <c r="P10" s="26">
        <f t="shared" si="3"/>
        <v>0.03535995384</v>
      </c>
      <c r="Q10" s="27">
        <v>101.0</v>
      </c>
      <c r="R10" s="28">
        <f t="shared" si="4"/>
        <v>1196.437105</v>
      </c>
      <c r="S10" s="20"/>
      <c r="T10" s="6"/>
      <c r="U10" s="20">
        <v>0.03289853127293658</v>
      </c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31">
        <v>9.0</v>
      </c>
      <c r="B11" s="21" t="s">
        <v>26</v>
      </c>
      <c r="C11" s="22">
        <v>969325.0</v>
      </c>
      <c r="D11" s="23">
        <v>974579.0</v>
      </c>
      <c r="E11" s="23">
        <v>979799.0</v>
      </c>
      <c r="F11" s="23">
        <v>930531.0</v>
      </c>
      <c r="G11" s="24">
        <v>1062713.0</v>
      </c>
      <c r="H11" s="23">
        <v>1070247.0</v>
      </c>
      <c r="I11" s="23">
        <v>1079952.0</v>
      </c>
      <c r="J11" s="23">
        <v>1090130.0</v>
      </c>
      <c r="K11" s="23">
        <v>1099850.0</v>
      </c>
      <c r="L11" s="25">
        <v>1109330.0</v>
      </c>
      <c r="M11" s="15">
        <v>1096.61</v>
      </c>
      <c r="N11" s="16">
        <f t="shared" si="1"/>
        <v>0.03192698842</v>
      </c>
      <c r="O11" s="17">
        <f t="shared" si="2"/>
        <v>1109330</v>
      </c>
      <c r="P11" s="26">
        <f t="shared" si="3"/>
        <v>0.02901428129</v>
      </c>
      <c r="Q11" s="27" t="s">
        <v>27</v>
      </c>
      <c r="R11" s="28">
        <f t="shared" si="4"/>
        <v>1011.599384</v>
      </c>
      <c r="S11" s="20"/>
      <c r="T11" s="6"/>
      <c r="U11" s="20">
        <v>0.031926988423879164</v>
      </c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31">
        <v>10.0</v>
      </c>
      <c r="B12" s="21" t="s">
        <v>28</v>
      </c>
      <c r="C12" s="22">
        <v>1163218.0</v>
      </c>
      <c r="D12" s="23">
        <v>1167401.0</v>
      </c>
      <c r="E12" s="23">
        <v>1171411.0</v>
      </c>
      <c r="F12" s="23">
        <v>1130047.0</v>
      </c>
      <c r="G12" s="24">
        <v>1260506.0</v>
      </c>
      <c r="H12" s="23">
        <v>1267272.0</v>
      </c>
      <c r="I12" s="23">
        <v>1275850.0</v>
      </c>
      <c r="J12" s="23">
        <v>1284390.0</v>
      </c>
      <c r="K12" s="23">
        <v>1292800.0</v>
      </c>
      <c r="L12" s="25">
        <v>1300940.0</v>
      </c>
      <c r="M12" s="32">
        <v>701.51</v>
      </c>
      <c r="N12" s="16">
        <f t="shared" si="1"/>
        <v>0.02042394438</v>
      </c>
      <c r="O12" s="17">
        <f t="shared" si="2"/>
        <v>1300940</v>
      </c>
      <c r="P12" s="26">
        <f t="shared" si="3"/>
        <v>0.03402579855</v>
      </c>
      <c r="Q12" s="27">
        <v>99.0</v>
      </c>
      <c r="R12" s="28">
        <f t="shared" si="4"/>
        <v>1854.485325</v>
      </c>
      <c r="S12" s="20"/>
      <c r="T12" s="6"/>
      <c r="U12" s="20">
        <v>0.020423944382447247</v>
      </c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31">
        <v>11.0</v>
      </c>
      <c r="B13" s="21" t="s">
        <v>29</v>
      </c>
      <c r="C13" s="22">
        <v>871397.0</v>
      </c>
      <c r="D13" s="23">
        <v>878374.0</v>
      </c>
      <c r="E13" s="23">
        <v>885205.0</v>
      </c>
      <c r="F13" s="23">
        <v>824238.0</v>
      </c>
      <c r="G13" s="24">
        <v>907587.0</v>
      </c>
      <c r="H13" s="23">
        <v>911603.0</v>
      </c>
      <c r="I13" s="23">
        <v>916627.0</v>
      </c>
      <c r="J13" s="23">
        <v>932680.0</v>
      </c>
      <c r="K13" s="23">
        <v>941650.0</v>
      </c>
      <c r="L13" s="25">
        <v>950420.0</v>
      </c>
      <c r="M13" s="32">
        <v>493.6</v>
      </c>
      <c r="N13" s="16">
        <f t="shared" si="1"/>
        <v>0.01437079863</v>
      </c>
      <c r="O13" s="17">
        <f t="shared" si="2"/>
        <v>950420</v>
      </c>
      <c r="P13" s="26">
        <f t="shared" si="3"/>
        <v>0.02485802532</v>
      </c>
      <c r="Q13" s="27" t="s">
        <v>30</v>
      </c>
      <c r="R13" s="28">
        <f t="shared" si="4"/>
        <v>1925.486224</v>
      </c>
      <c r="S13" s="20"/>
      <c r="T13" s="6"/>
      <c r="U13" s="20">
        <v>0.014370798630348763</v>
      </c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31">
        <v>12.0</v>
      </c>
      <c r="B14" s="21" t="s">
        <v>31</v>
      </c>
      <c r="C14" s="22">
        <v>951975.0</v>
      </c>
      <c r="D14" s="23">
        <v>954706.0</v>
      </c>
      <c r="E14" s="23">
        <v>957106.0</v>
      </c>
      <c r="F14" s="23">
        <v>928904.0</v>
      </c>
      <c r="G14" s="24">
        <v>1043177.0</v>
      </c>
      <c r="H14" s="23">
        <v>1049292.0</v>
      </c>
      <c r="I14" s="23">
        <v>1057087.0</v>
      </c>
      <c r="J14" s="23">
        <v>1051090.0</v>
      </c>
      <c r="K14" s="23">
        <v>1054150.0</v>
      </c>
      <c r="L14" s="25">
        <v>1057050.0</v>
      </c>
      <c r="M14" s="32">
        <v>1905.82</v>
      </c>
      <c r="N14" s="16">
        <f t="shared" si="1"/>
        <v>0.05548653859</v>
      </c>
      <c r="O14" s="17">
        <f t="shared" si="2"/>
        <v>1057050</v>
      </c>
      <c r="P14" s="26">
        <f t="shared" si="3"/>
        <v>0.02764690943</v>
      </c>
      <c r="Q14" s="27" t="s">
        <v>32</v>
      </c>
      <c r="R14" s="28">
        <f t="shared" si="4"/>
        <v>554.6431457</v>
      </c>
      <c r="S14" s="20"/>
      <c r="T14" s="6"/>
      <c r="U14" s="20">
        <v>0.05548653858527406</v>
      </c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31">
        <v>13.0</v>
      </c>
      <c r="B15" s="21" t="s">
        <v>33</v>
      </c>
      <c r="C15" s="22">
        <v>864021.0</v>
      </c>
      <c r="D15" s="23">
        <v>871596.0</v>
      </c>
      <c r="E15" s="23">
        <v>879078.0</v>
      </c>
      <c r="F15" s="23">
        <v>813196.0</v>
      </c>
      <c r="G15" s="24">
        <v>931963.0</v>
      </c>
      <c r="H15" s="23">
        <v>938808.0</v>
      </c>
      <c r="I15" s="23">
        <v>947642.0</v>
      </c>
      <c r="J15" s="23">
        <v>955120.0</v>
      </c>
      <c r="K15" s="23">
        <v>961910.0</v>
      </c>
      <c r="L15" s="25">
        <v>968480.0</v>
      </c>
      <c r="M15" s="32">
        <v>802.85</v>
      </c>
      <c r="N15" s="16">
        <f t="shared" si="1"/>
        <v>0.02337438347</v>
      </c>
      <c r="O15" s="17">
        <f t="shared" si="2"/>
        <v>968480</v>
      </c>
      <c r="P15" s="26">
        <f t="shared" si="3"/>
        <v>0.02533038063</v>
      </c>
      <c r="Q15" s="27" t="s">
        <v>34</v>
      </c>
      <c r="R15" s="28">
        <f t="shared" si="4"/>
        <v>1206.302547</v>
      </c>
      <c r="S15" s="20"/>
      <c r="T15" s="6"/>
      <c r="U15" s="20">
        <v>0.02337438346915621</v>
      </c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31">
        <v>14.0</v>
      </c>
      <c r="B16" s="21" t="s">
        <v>35</v>
      </c>
      <c r="C16" s="22">
        <v>882090.0</v>
      </c>
      <c r="D16" s="23">
        <v>885122.0</v>
      </c>
      <c r="E16" s="23">
        <v>887889.0</v>
      </c>
      <c r="F16" s="23">
        <v>858266.0</v>
      </c>
      <c r="G16" s="24">
        <v>976951.0</v>
      </c>
      <c r="H16" s="23">
        <v>983641.0</v>
      </c>
      <c r="I16" s="23">
        <v>992243.0</v>
      </c>
      <c r="J16" s="23">
        <v>997490.0</v>
      </c>
      <c r="K16" s="23">
        <v>1004760.0</v>
      </c>
      <c r="L16" s="25">
        <v>1011820.0</v>
      </c>
      <c r="M16" s="33">
        <v>994.57</v>
      </c>
      <c r="N16" s="16">
        <f t="shared" si="1"/>
        <v>0.02895616936</v>
      </c>
      <c r="O16" s="17">
        <f t="shared" si="2"/>
        <v>1011820</v>
      </c>
      <c r="P16" s="26">
        <f t="shared" si="3"/>
        <v>0.02646392877</v>
      </c>
      <c r="Q16" s="27" t="s">
        <v>36</v>
      </c>
      <c r="R16" s="28">
        <f t="shared" si="4"/>
        <v>1017.344179</v>
      </c>
      <c r="S16" s="20"/>
      <c r="T16" s="6"/>
      <c r="U16" s="20">
        <v>0.028956169355320034</v>
      </c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31">
        <v>15.0</v>
      </c>
      <c r="B17" s="21" t="s">
        <v>37</v>
      </c>
      <c r="C17" s="22">
        <v>1358404.0</v>
      </c>
      <c r="D17" s="23">
        <v>1365207.0</v>
      </c>
      <c r="E17" s="23">
        <v>1371610.0</v>
      </c>
      <c r="F17" s="23">
        <v>1308696.0</v>
      </c>
      <c r="G17" s="24">
        <v>1453526.0</v>
      </c>
      <c r="H17" s="23">
        <v>1460873.0</v>
      </c>
      <c r="I17" s="23">
        <v>1470150.0</v>
      </c>
      <c r="J17" s="23">
        <v>1492890.0</v>
      </c>
      <c r="K17" s="23">
        <v>1506370.0</v>
      </c>
      <c r="L17" s="25">
        <v>1519380.0</v>
      </c>
      <c r="M17" s="33">
        <v>2023.85</v>
      </c>
      <c r="N17" s="16">
        <f t="shared" si="1"/>
        <v>0.05892289467</v>
      </c>
      <c r="O17" s="17">
        <f t="shared" si="2"/>
        <v>1519380</v>
      </c>
      <c r="P17" s="26">
        <f t="shared" si="3"/>
        <v>0.03973904854</v>
      </c>
      <c r="Q17" s="27" t="s">
        <v>38</v>
      </c>
      <c r="R17" s="28">
        <f t="shared" si="4"/>
        <v>750.7374558</v>
      </c>
      <c r="S17" s="20"/>
      <c r="T17" s="6"/>
      <c r="U17" s="20">
        <v>0.05892289466781066</v>
      </c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31">
        <v>16.0</v>
      </c>
      <c r="B18" s="21" t="s">
        <v>39</v>
      </c>
      <c r="C18" s="22">
        <v>855573.0</v>
      </c>
      <c r="D18" s="23">
        <v>858865.0</v>
      </c>
      <c r="E18" s="23">
        <v>862110.0</v>
      </c>
      <c r="F18" s="23">
        <v>829728.0</v>
      </c>
      <c r="G18" s="24">
        <v>884333.0</v>
      </c>
      <c r="H18" s="23">
        <v>886147.0</v>
      </c>
      <c r="I18" s="23">
        <v>888224.0</v>
      </c>
      <c r="J18" s="23">
        <v>901620.0</v>
      </c>
      <c r="K18" s="23">
        <v>907990.0</v>
      </c>
      <c r="L18" s="25">
        <v>914170.0</v>
      </c>
      <c r="M18" s="33">
        <v>1957.29</v>
      </c>
      <c r="N18" s="16">
        <f t="shared" si="1"/>
        <v>0.05698504954</v>
      </c>
      <c r="O18" s="17">
        <f t="shared" si="2"/>
        <v>914170</v>
      </c>
      <c r="P18" s="26">
        <f t="shared" si="3"/>
        <v>0.02390991457</v>
      </c>
      <c r="Q18" s="27">
        <v>100.0</v>
      </c>
      <c r="R18" s="28">
        <f t="shared" si="4"/>
        <v>467.0590459</v>
      </c>
      <c r="S18" s="20"/>
      <c r="T18" s="6"/>
      <c r="U18" s="20">
        <v>0.05698504953645731</v>
      </c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31">
        <v>17.0</v>
      </c>
      <c r="B19" s="21" t="s">
        <v>40</v>
      </c>
      <c r="C19" s="22">
        <v>624096.0</v>
      </c>
      <c r="D19" s="23">
        <v>628922.0</v>
      </c>
      <c r="E19" s="23">
        <v>633584.0</v>
      </c>
      <c r="F19" s="23">
        <v>591359.0</v>
      </c>
      <c r="G19" s="24">
        <v>645333.0</v>
      </c>
      <c r="H19" s="23">
        <v>647766.0</v>
      </c>
      <c r="I19" s="23">
        <v>650770.0</v>
      </c>
      <c r="J19" s="23">
        <v>660170.0</v>
      </c>
      <c r="K19" s="23">
        <v>665240.0</v>
      </c>
      <c r="L19" s="25">
        <v>670100.0</v>
      </c>
      <c r="M19" s="32">
        <v>1038.32</v>
      </c>
      <c r="N19" s="16">
        <f t="shared" si="1"/>
        <v>0.03022991822</v>
      </c>
      <c r="O19" s="17">
        <f t="shared" si="2"/>
        <v>670100</v>
      </c>
      <c r="P19" s="26">
        <f t="shared" si="3"/>
        <v>0.01752631759</v>
      </c>
      <c r="Q19" s="27" t="s">
        <v>41</v>
      </c>
      <c r="R19" s="28">
        <f t="shared" si="4"/>
        <v>645.3694429</v>
      </c>
      <c r="S19" s="20"/>
      <c r="T19" s="6"/>
      <c r="U19" s="20">
        <v>0.030229918220955686</v>
      </c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31">
        <v>18.0</v>
      </c>
      <c r="B20" s="21" t="s">
        <v>42</v>
      </c>
      <c r="C20" s="22">
        <v>1239989.0</v>
      </c>
      <c r="D20" s="23">
        <v>1246691.0</v>
      </c>
      <c r="E20" s="23">
        <v>1253299.0</v>
      </c>
      <c r="F20" s="23">
        <v>1190993.0</v>
      </c>
      <c r="G20" s="24">
        <v>1324188.0</v>
      </c>
      <c r="H20" s="23">
        <v>1330983.0</v>
      </c>
      <c r="I20" s="23">
        <v>1339572.0</v>
      </c>
      <c r="J20" s="23">
        <v>1359360.0</v>
      </c>
      <c r="K20" s="23">
        <v>1370820.0</v>
      </c>
      <c r="L20" s="25">
        <v>1381910.0</v>
      </c>
      <c r="M20" s="32">
        <v>1576.69</v>
      </c>
      <c r="N20" s="16">
        <f t="shared" si="1"/>
        <v>0.04590416226</v>
      </c>
      <c r="O20" s="17">
        <f t="shared" si="2"/>
        <v>1381910</v>
      </c>
      <c r="P20" s="26">
        <f t="shared" si="3"/>
        <v>0.03614355103</v>
      </c>
      <c r="Q20" s="27" t="s">
        <v>43</v>
      </c>
      <c r="R20" s="28">
        <f t="shared" si="4"/>
        <v>876.4627162</v>
      </c>
      <c r="S20" s="20"/>
      <c r="T20" s="6"/>
      <c r="U20" s="20">
        <v>0.04590416226192178</v>
      </c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31">
        <v>19.0</v>
      </c>
      <c r="B21" s="21" t="s">
        <v>44</v>
      </c>
      <c r="C21" s="22">
        <v>841499.0</v>
      </c>
      <c r="D21" s="23">
        <v>851478.0</v>
      </c>
      <c r="E21" s="23">
        <v>861430.0</v>
      </c>
      <c r="F21" s="23">
        <v>777437.0</v>
      </c>
      <c r="G21" s="24">
        <v>849184.0</v>
      </c>
      <c r="H21" s="23">
        <v>852443.0</v>
      </c>
      <c r="I21" s="23">
        <v>856472.0</v>
      </c>
      <c r="J21" s="23">
        <v>874630.0</v>
      </c>
      <c r="K21" s="23">
        <v>883320.0</v>
      </c>
      <c r="L21" s="25">
        <v>891720.0</v>
      </c>
      <c r="M21" s="32">
        <v>447.45</v>
      </c>
      <c r="N21" s="16">
        <f t="shared" si="1"/>
        <v>0.01302717554</v>
      </c>
      <c r="O21" s="17">
        <f t="shared" si="2"/>
        <v>891720</v>
      </c>
      <c r="P21" s="26">
        <f t="shared" si="3"/>
        <v>0.02332273978</v>
      </c>
      <c r="Q21" s="27" t="s">
        <v>45</v>
      </c>
      <c r="R21" s="28">
        <f t="shared" si="4"/>
        <v>1992.893061</v>
      </c>
      <c r="S21" s="20"/>
      <c r="T21" s="6"/>
      <c r="U21" s="20">
        <v>0.01302717554122681</v>
      </c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31">
        <v>20.0</v>
      </c>
      <c r="B22" s="21" t="s">
        <v>46</v>
      </c>
      <c r="C22" s="22">
        <v>1205800.0</v>
      </c>
      <c r="D22" s="23">
        <v>1223198.0</v>
      </c>
      <c r="E22" s="23">
        <v>1240600.0</v>
      </c>
      <c r="F22" s="23">
        <v>1097280.0</v>
      </c>
      <c r="G22" s="24">
        <v>1184947.0</v>
      </c>
      <c r="H22" s="23">
        <v>1188510.0</v>
      </c>
      <c r="I22" s="23">
        <v>1192811.0</v>
      </c>
      <c r="J22" s="23">
        <v>1221090.0</v>
      </c>
      <c r="K22" s="23">
        <v>1232880.0</v>
      </c>
      <c r="L22" s="25">
        <v>1244310.0</v>
      </c>
      <c r="M22" s="32">
        <v>1020.12</v>
      </c>
      <c r="N22" s="16">
        <f t="shared" si="1"/>
        <v>0.02970003869</v>
      </c>
      <c r="O22" s="17">
        <f t="shared" si="2"/>
        <v>1244310</v>
      </c>
      <c r="P22" s="26">
        <f t="shared" si="3"/>
        <v>0.0325446534</v>
      </c>
      <c r="Q22" s="27" t="s">
        <v>15</v>
      </c>
      <c r="R22" s="28">
        <f t="shared" si="4"/>
        <v>1219.768263</v>
      </c>
      <c r="S22" s="20"/>
      <c r="T22" s="6"/>
      <c r="U22" s="20">
        <v>0.029700038692851257</v>
      </c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31">
        <v>21.0</v>
      </c>
      <c r="B23" s="21" t="s">
        <v>47</v>
      </c>
      <c r="C23" s="22">
        <v>1129298.0</v>
      </c>
      <c r="D23" s="23">
        <v>1140675.0</v>
      </c>
      <c r="E23" s="23">
        <v>1151796.0</v>
      </c>
      <c r="F23" s="23">
        <v>1055579.0</v>
      </c>
      <c r="G23" s="24">
        <v>1203956.0</v>
      </c>
      <c r="H23" s="23">
        <v>1212377.0</v>
      </c>
      <c r="I23" s="23">
        <v>1223217.0</v>
      </c>
      <c r="J23" s="23">
        <v>1240510.0</v>
      </c>
      <c r="K23" s="23">
        <v>1252970.0</v>
      </c>
      <c r="L23" s="25">
        <v>1265050.0</v>
      </c>
      <c r="M23" s="32">
        <v>970.08</v>
      </c>
      <c r="N23" s="16">
        <f t="shared" si="1"/>
        <v>0.02824316113</v>
      </c>
      <c r="O23" s="17">
        <f t="shared" si="2"/>
        <v>1265050</v>
      </c>
      <c r="P23" s="26">
        <f t="shared" si="3"/>
        <v>0.03308710352</v>
      </c>
      <c r="Q23" s="27" t="s">
        <v>48</v>
      </c>
      <c r="R23" s="28">
        <f t="shared" si="4"/>
        <v>1304.067706</v>
      </c>
      <c r="S23" s="20"/>
      <c r="T23" s="6"/>
      <c r="U23" s="20">
        <v>0.02824316113316193</v>
      </c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31">
        <v>22.0</v>
      </c>
      <c r="B24" s="21" t="s">
        <v>49</v>
      </c>
      <c r="C24" s="22">
        <v>1014198.0</v>
      </c>
      <c r="D24" s="23">
        <v>1027489.0</v>
      </c>
      <c r="E24" s="23">
        <v>1040629.0</v>
      </c>
      <c r="F24" s="23">
        <v>930727.0</v>
      </c>
      <c r="G24" s="24">
        <v>1053094.0</v>
      </c>
      <c r="H24" s="23">
        <v>1059844.0</v>
      </c>
      <c r="I24" s="23">
        <v>1068492.0</v>
      </c>
      <c r="J24" s="23">
        <v>1080650.0</v>
      </c>
      <c r="K24" s="23">
        <v>1089770.0</v>
      </c>
      <c r="L24" s="25">
        <v>1098570.0</v>
      </c>
      <c r="M24" s="33">
        <v>1019.27</v>
      </c>
      <c r="N24" s="16">
        <f t="shared" si="1"/>
        <v>0.02967529157</v>
      </c>
      <c r="O24" s="17">
        <f t="shared" si="2"/>
        <v>1098570</v>
      </c>
      <c r="P24" s="26">
        <f t="shared" si="3"/>
        <v>0.02873285587</v>
      </c>
      <c r="Q24" s="27">
        <v>99.0</v>
      </c>
      <c r="R24" s="28">
        <f t="shared" si="4"/>
        <v>1077.800779</v>
      </c>
      <c r="S24" s="20"/>
      <c r="T24" s="6"/>
      <c r="U24" s="20">
        <v>0.02967529157203319</v>
      </c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31">
        <v>23.0</v>
      </c>
      <c r="B25" s="21" t="s">
        <v>50</v>
      </c>
      <c r="C25" s="22">
        <v>752486.0</v>
      </c>
      <c r="D25" s="23">
        <v>759128.0</v>
      </c>
      <c r="E25" s="23">
        <v>765594.0</v>
      </c>
      <c r="F25" s="23">
        <v>708546.0</v>
      </c>
      <c r="G25" s="24">
        <v>790174.0</v>
      </c>
      <c r="H25" s="23">
        <v>794403.0</v>
      </c>
      <c r="I25" s="23">
        <v>799764.0</v>
      </c>
      <c r="J25" s="23">
        <v>808450.0</v>
      </c>
      <c r="K25" s="23">
        <v>814880.0</v>
      </c>
      <c r="L25" s="25">
        <v>821120.0</v>
      </c>
      <c r="M25" s="33">
        <v>864.83</v>
      </c>
      <c r="N25" s="16">
        <f t="shared" si="1"/>
        <v>0.02517888529</v>
      </c>
      <c r="O25" s="17">
        <f t="shared" si="2"/>
        <v>821120</v>
      </c>
      <c r="P25" s="26">
        <f t="shared" si="3"/>
        <v>0.02147621236</v>
      </c>
      <c r="Q25" s="27" t="s">
        <v>51</v>
      </c>
      <c r="R25" s="28">
        <f t="shared" si="4"/>
        <v>949.458275</v>
      </c>
      <c r="S25" s="20"/>
      <c r="T25" s="6"/>
      <c r="U25" s="20">
        <v>0.025178885290689873</v>
      </c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31">
        <v>24.0</v>
      </c>
      <c r="B26" s="21" t="s">
        <v>52</v>
      </c>
      <c r="C26" s="22">
        <v>949682.0</v>
      </c>
      <c r="D26" s="23">
        <v>957024.0</v>
      </c>
      <c r="E26" s="23">
        <v>964106.0</v>
      </c>
      <c r="F26" s="23">
        <v>900313.0</v>
      </c>
      <c r="G26" s="23">
        <v>1018505.0</v>
      </c>
      <c r="H26" s="23">
        <v>1025020.0</v>
      </c>
      <c r="I26" s="23">
        <v>1033367.0</v>
      </c>
      <c r="J26" s="23">
        <v>1052830.0</v>
      </c>
      <c r="K26" s="23">
        <v>1064810.0</v>
      </c>
      <c r="L26" s="25">
        <v>1076480.0</v>
      </c>
      <c r="M26" s="32">
        <v>1006.17</v>
      </c>
      <c r="N26" s="16">
        <f t="shared" si="1"/>
        <v>0.02929389477</v>
      </c>
      <c r="O26" s="17">
        <f t="shared" si="2"/>
        <v>1076480</v>
      </c>
      <c r="P26" s="26">
        <f t="shared" si="3"/>
        <v>0.02815509679</v>
      </c>
      <c r="Q26" s="27" t="s">
        <v>53</v>
      </c>
      <c r="R26" s="28">
        <f t="shared" si="4"/>
        <v>1069.878848</v>
      </c>
      <c r="S26" s="20"/>
      <c r="T26" s="6"/>
      <c r="U26" s="20">
        <v>0.029293894768837144</v>
      </c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31">
        <v>25.0</v>
      </c>
      <c r="B27" s="21" t="s">
        <v>54</v>
      </c>
      <c r="C27" s="22">
        <v>749720.0</v>
      </c>
      <c r="D27" s="23">
        <v>756079.0</v>
      </c>
      <c r="E27" s="23">
        <v>762377.0</v>
      </c>
      <c r="F27" s="23">
        <v>706764.0</v>
      </c>
      <c r="G27" s="23">
        <v>801718.0</v>
      </c>
      <c r="H27" s="23">
        <v>807005.0</v>
      </c>
      <c r="I27" s="23">
        <v>813791.0</v>
      </c>
      <c r="J27" s="23">
        <v>828880.0</v>
      </c>
      <c r="K27" s="23">
        <v>838190.0</v>
      </c>
      <c r="L27" s="25">
        <v>847180.0</v>
      </c>
      <c r="M27" s="32">
        <v>857.07</v>
      </c>
      <c r="N27" s="16">
        <f t="shared" si="1"/>
        <v>0.02495295863</v>
      </c>
      <c r="O27" s="17">
        <f t="shared" si="2"/>
        <v>847180</v>
      </c>
      <c r="P27" s="26">
        <f t="shared" si="3"/>
        <v>0.02215780591</v>
      </c>
      <c r="Q27" s="27" t="s">
        <v>53</v>
      </c>
      <c r="R27" s="28">
        <f t="shared" si="4"/>
        <v>988.4606858</v>
      </c>
      <c r="S27" s="20"/>
      <c r="T27" s="6"/>
      <c r="U27" s="20">
        <v>0.02495295863475084</v>
      </c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31">
        <v>26.0</v>
      </c>
      <c r="B28" s="21" t="s">
        <v>55</v>
      </c>
      <c r="C28" s="22">
        <v>880092.0</v>
      </c>
      <c r="D28" s="23">
        <v>886197.0</v>
      </c>
      <c r="E28" s="23">
        <v>891892.0</v>
      </c>
      <c r="F28" s="23">
        <v>838621.0</v>
      </c>
      <c r="G28" s="23">
        <v>968821.0</v>
      </c>
      <c r="H28" s="23">
        <v>976504.0</v>
      </c>
      <c r="I28" s="23">
        <v>986455.0</v>
      </c>
      <c r="J28" s="23">
        <v>1007380.0</v>
      </c>
      <c r="K28" s="23">
        <v>1019010.0</v>
      </c>
      <c r="L28" s="25">
        <v>1030340.0</v>
      </c>
      <c r="M28" s="32">
        <v>892.58</v>
      </c>
      <c r="N28" s="16">
        <f t="shared" si="1"/>
        <v>0.025986806</v>
      </c>
      <c r="O28" s="17">
        <f t="shared" si="2"/>
        <v>1030340</v>
      </c>
      <c r="P28" s="26">
        <f t="shared" si="3"/>
        <v>0.02694831528</v>
      </c>
      <c r="Q28" s="27" t="s">
        <v>56</v>
      </c>
      <c r="R28" s="28">
        <f t="shared" si="4"/>
        <v>1154.339107</v>
      </c>
      <c r="S28" s="20"/>
      <c r="T28" s="6"/>
      <c r="U28" s="20">
        <v>0.0259868059997502</v>
      </c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31">
        <v>27.0</v>
      </c>
      <c r="B29" s="21" t="s">
        <v>57</v>
      </c>
      <c r="C29" s="22">
        <v>1292609.0</v>
      </c>
      <c r="D29" s="23">
        <v>1296281.0</v>
      </c>
      <c r="E29" s="23">
        <v>1299724.0</v>
      </c>
      <c r="F29" s="23">
        <v>1261353.0</v>
      </c>
      <c r="G29" s="23">
        <v>1471489.0</v>
      </c>
      <c r="H29" s="23">
        <v>1484209.0</v>
      </c>
      <c r="I29" s="23">
        <v>1500754.0</v>
      </c>
      <c r="J29" s="23">
        <v>1523620.0</v>
      </c>
      <c r="K29" s="23">
        <v>1541690.0</v>
      </c>
      <c r="L29" s="25">
        <v>1559310.0</v>
      </c>
      <c r="M29" s="32">
        <v>1135.76</v>
      </c>
      <c r="N29" s="16">
        <f t="shared" si="1"/>
        <v>0.03306681169</v>
      </c>
      <c r="O29" s="17">
        <f t="shared" si="2"/>
        <v>1559310</v>
      </c>
      <c r="P29" s="26">
        <f t="shared" si="3"/>
        <v>0.04078340887</v>
      </c>
      <c r="Q29" s="27" t="s">
        <v>58</v>
      </c>
      <c r="R29" s="28">
        <f t="shared" si="4"/>
        <v>1372.922096</v>
      </c>
      <c r="S29" s="20"/>
      <c r="T29" s="6"/>
      <c r="U29" s="20">
        <v>0.03306681169449941</v>
      </c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31">
        <v>28.0</v>
      </c>
      <c r="B30" s="21" t="s">
        <v>59</v>
      </c>
      <c r="C30" s="22">
        <v>1429386.0</v>
      </c>
      <c r="D30" s="23">
        <v>1433515.0</v>
      </c>
      <c r="E30" s="23">
        <v>1437225.0</v>
      </c>
      <c r="F30" s="23">
        <v>1394839.0</v>
      </c>
      <c r="G30" s="23">
        <v>1596996.0</v>
      </c>
      <c r="H30" s="23">
        <v>1608611.0</v>
      </c>
      <c r="I30" s="23">
        <v>1623595.0</v>
      </c>
      <c r="J30" s="23">
        <v>1654840.0</v>
      </c>
      <c r="K30" s="23">
        <v>1674800.0</v>
      </c>
      <c r="L30" s="25">
        <v>1694240.0</v>
      </c>
      <c r="M30" s="32">
        <v>983.71</v>
      </c>
      <c r="N30" s="16">
        <f t="shared" si="1"/>
        <v>0.02863998849</v>
      </c>
      <c r="O30" s="17">
        <f t="shared" si="2"/>
        <v>1694240</v>
      </c>
      <c r="P30" s="26">
        <f t="shared" si="3"/>
        <v>0.04431247324</v>
      </c>
      <c r="Q30" s="27" t="s">
        <v>60</v>
      </c>
      <c r="R30" s="28">
        <f t="shared" si="4"/>
        <v>1722.296205</v>
      </c>
      <c r="S30" s="20"/>
      <c r="T30" s="6"/>
      <c r="U30" s="20">
        <v>0.028639988494044533</v>
      </c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31">
        <v>29.0</v>
      </c>
      <c r="B31" s="21" t="s">
        <v>61</v>
      </c>
      <c r="C31" s="22">
        <v>1788880.0</v>
      </c>
      <c r="D31" s="23">
        <v>1796004.0</v>
      </c>
      <c r="E31" s="23">
        <v>1802829.0</v>
      </c>
      <c r="F31" s="23">
        <v>1799869.0</v>
      </c>
      <c r="G31" s="23">
        <v>1978759.0</v>
      </c>
      <c r="H31" s="23">
        <v>1992685.0</v>
      </c>
      <c r="I31" s="23">
        <v>2010617.0</v>
      </c>
      <c r="J31" s="23">
        <v>2043080.0</v>
      </c>
      <c r="K31" s="23">
        <v>2065500.0</v>
      </c>
      <c r="L31" s="25">
        <v>2087330.0</v>
      </c>
      <c r="M31" s="32">
        <v>1754.77</v>
      </c>
      <c r="N31" s="16">
        <f t="shared" si="1"/>
        <v>0.05108882964</v>
      </c>
      <c r="O31" s="17">
        <f t="shared" si="2"/>
        <v>2087330</v>
      </c>
      <c r="P31" s="26">
        <f t="shared" si="3"/>
        <v>0.05459365543</v>
      </c>
      <c r="Q31" s="27" t="s">
        <v>19</v>
      </c>
      <c r="R31" s="28">
        <f t="shared" si="4"/>
        <v>1189.517715</v>
      </c>
      <c r="S31" s="20"/>
      <c r="T31" s="6"/>
      <c r="U31" s="20">
        <v>0.05108882964460514</v>
      </c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31">
        <v>30.0</v>
      </c>
      <c r="B32" s="21" t="s">
        <v>62</v>
      </c>
      <c r="C32" s="22">
        <v>121112.0</v>
      </c>
      <c r="D32" s="23">
        <v>121474.0</v>
      </c>
      <c r="E32" s="23">
        <v>121872.0</v>
      </c>
      <c r="F32" s="23">
        <v>118227.0</v>
      </c>
      <c r="G32" s="23">
        <v>121526.0</v>
      </c>
      <c r="H32" s="23">
        <v>121610.0</v>
      </c>
      <c r="I32" s="23">
        <v>121675.0</v>
      </c>
      <c r="J32" s="23">
        <v>122150.0</v>
      </c>
      <c r="K32" s="23">
        <v>122430.0</v>
      </c>
      <c r="L32" s="25">
        <v>122670.0</v>
      </c>
      <c r="M32" s="33">
        <v>18.56</v>
      </c>
      <c r="N32" s="16">
        <f t="shared" si="1"/>
        <v>0.0005403606616</v>
      </c>
      <c r="O32" s="17">
        <f t="shared" si="2"/>
        <v>122670</v>
      </c>
      <c r="P32" s="26">
        <f t="shared" si="3"/>
        <v>0.003208406774</v>
      </c>
      <c r="Q32" s="27" t="s">
        <v>63</v>
      </c>
      <c r="R32" s="28">
        <f t="shared" si="4"/>
        <v>6609.375</v>
      </c>
      <c r="S32" s="20"/>
      <c r="T32" s="6"/>
      <c r="U32" s="20">
        <v>5.403606616273764E-4</v>
      </c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31">
        <v>31.0</v>
      </c>
      <c r="B33" s="21" t="s">
        <v>64</v>
      </c>
      <c r="C33" s="22">
        <v>514171.0</v>
      </c>
      <c r="D33" s="23">
        <v>516102.0</v>
      </c>
      <c r="E33" s="23">
        <v>517887.0</v>
      </c>
      <c r="F33" s="23">
        <v>499337.0</v>
      </c>
      <c r="G33" s="23">
        <v>522364.0</v>
      </c>
      <c r="H33" s="23">
        <v>522728.0</v>
      </c>
      <c r="I33" s="23">
        <v>523008.0</v>
      </c>
      <c r="J33" s="23">
        <v>526870.0</v>
      </c>
      <c r="K33" s="23">
        <v>528040.0</v>
      </c>
      <c r="L33" s="25">
        <v>529080.0</v>
      </c>
      <c r="M33" s="32">
        <v>46.8</v>
      </c>
      <c r="N33" s="16">
        <f t="shared" si="1"/>
        <v>0.001362547358</v>
      </c>
      <c r="O33" s="17">
        <f t="shared" si="2"/>
        <v>529080</v>
      </c>
      <c r="P33" s="26">
        <f t="shared" si="3"/>
        <v>0.01383797062</v>
      </c>
      <c r="Q33" s="27" t="s">
        <v>65</v>
      </c>
      <c r="R33" s="28">
        <f t="shared" si="4"/>
        <v>11305.12821</v>
      </c>
      <c r="S33" s="20"/>
      <c r="T33" s="6"/>
      <c r="U33" s="20">
        <v>0.0013625473579828241</v>
      </c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31">
        <v>32.0</v>
      </c>
      <c r="B34" s="21" t="s">
        <v>66</v>
      </c>
      <c r="C34" s="22">
        <v>186420.0</v>
      </c>
      <c r="D34" s="23">
        <v>188928.0</v>
      </c>
      <c r="E34" s="23">
        <v>191571.0</v>
      </c>
      <c r="F34" s="23">
        <v>170322.0</v>
      </c>
      <c r="G34" s="23">
        <v>192322.0</v>
      </c>
      <c r="H34" s="23">
        <v>193525.0</v>
      </c>
      <c r="I34" s="23">
        <v>195065.0</v>
      </c>
      <c r="J34" s="23">
        <v>198920.0</v>
      </c>
      <c r="K34" s="23">
        <v>201270.0</v>
      </c>
      <c r="L34" s="25">
        <v>203550.0</v>
      </c>
      <c r="M34" s="33">
        <v>54.98</v>
      </c>
      <c r="N34" s="16">
        <f t="shared" si="1"/>
        <v>0.001600702003</v>
      </c>
      <c r="O34" s="17">
        <f t="shared" si="2"/>
        <v>203550</v>
      </c>
      <c r="P34" s="26">
        <f t="shared" si="3"/>
        <v>0.005323805322</v>
      </c>
      <c r="Q34" s="27" t="s">
        <v>67</v>
      </c>
      <c r="R34" s="28">
        <f t="shared" si="4"/>
        <v>3702.255366</v>
      </c>
      <c r="S34" s="20"/>
      <c r="T34" s="6"/>
      <c r="U34" s="20">
        <v>0.0016007020030319589</v>
      </c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31">
        <v>33.0</v>
      </c>
      <c r="B35" s="21" t="s">
        <v>68</v>
      </c>
      <c r="C35" s="22">
        <v>1729083.0</v>
      </c>
      <c r="D35" s="23">
        <v>1757686.0</v>
      </c>
      <c r="E35" s="23">
        <v>1786114.0</v>
      </c>
      <c r="F35" s="23">
        <v>1555984.0</v>
      </c>
      <c r="G35" s="23">
        <v>1653524.0</v>
      </c>
      <c r="H35" s="23">
        <v>1656564.0</v>
      </c>
      <c r="I35" s="23">
        <v>1659975.0</v>
      </c>
      <c r="J35" s="23">
        <v>1694740.0</v>
      </c>
      <c r="K35" s="23">
        <v>1708830.0</v>
      </c>
      <c r="L35" s="25">
        <v>1722420.0</v>
      </c>
      <c r="M35" s="32">
        <v>374.75</v>
      </c>
      <c r="N35" s="16">
        <f t="shared" si="1"/>
        <v>0.01091056885</v>
      </c>
      <c r="O35" s="17">
        <f t="shared" si="2"/>
        <v>1722420</v>
      </c>
      <c r="P35" s="26">
        <f t="shared" si="3"/>
        <v>0.04504951492</v>
      </c>
      <c r="Q35" s="27" t="s">
        <v>69</v>
      </c>
      <c r="R35" s="28">
        <f t="shared" si="4"/>
        <v>4596.184123</v>
      </c>
      <c r="S35" s="20"/>
      <c r="T35" s="6"/>
      <c r="U35" s="20">
        <v>0.01091056885478768</v>
      </c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31">
        <v>34.0</v>
      </c>
      <c r="B36" s="21" t="s">
        <v>70</v>
      </c>
      <c r="C36" s="22">
        <v>299222.0</v>
      </c>
      <c r="D36" s="23">
        <v>301870.0</v>
      </c>
      <c r="E36" s="23">
        <v>304477.0</v>
      </c>
      <c r="F36" s="23">
        <v>281434.0</v>
      </c>
      <c r="G36" s="23">
        <v>307150.0</v>
      </c>
      <c r="H36" s="23">
        <v>308310.0</v>
      </c>
      <c r="I36" s="23">
        <v>309742.0</v>
      </c>
      <c r="J36" s="23">
        <v>317520.0</v>
      </c>
      <c r="K36" s="23">
        <v>321100.0</v>
      </c>
      <c r="L36" s="25">
        <v>324560.0</v>
      </c>
      <c r="M36" s="32">
        <v>46.08</v>
      </c>
      <c r="N36" s="16">
        <f t="shared" si="1"/>
        <v>0.001341585091</v>
      </c>
      <c r="O36" s="17">
        <f t="shared" si="2"/>
        <v>324560</v>
      </c>
      <c r="P36" s="26">
        <f t="shared" si="3"/>
        <v>0.008488795162</v>
      </c>
      <c r="Q36" s="27">
        <v>102.0</v>
      </c>
      <c r="R36" s="28">
        <f t="shared" si="4"/>
        <v>7043.402778</v>
      </c>
      <c r="S36" s="20"/>
      <c r="T36" s="6"/>
      <c r="U36" s="20">
        <v>0.0013415850909369346</v>
      </c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31">
        <v>35.0</v>
      </c>
      <c r="B37" s="21" t="s">
        <v>71</v>
      </c>
      <c r="C37" s="22">
        <v>247212.0</v>
      </c>
      <c r="D37" s="23">
        <v>248094.0</v>
      </c>
      <c r="E37" s="23">
        <v>249003.0</v>
      </c>
      <c r="F37" s="23">
        <v>239599.0</v>
      </c>
      <c r="G37" s="23">
        <v>273825.0</v>
      </c>
      <c r="H37" s="23">
        <v>275781.0</v>
      </c>
      <c r="I37" s="23">
        <v>278299.0</v>
      </c>
      <c r="J37" s="23">
        <v>282780.0</v>
      </c>
      <c r="K37" s="23">
        <v>285840.0</v>
      </c>
      <c r="L37" s="25">
        <v>288820.0</v>
      </c>
      <c r="M37" s="33">
        <v>39.08</v>
      </c>
      <c r="N37" s="16">
        <f t="shared" si="1"/>
        <v>0.001137785272</v>
      </c>
      <c r="O37" s="17">
        <f t="shared" si="2"/>
        <v>288820</v>
      </c>
      <c r="P37" s="26">
        <f t="shared" si="3"/>
        <v>0.00755402335</v>
      </c>
      <c r="Q37" s="27" t="s">
        <v>72</v>
      </c>
      <c r="R37" s="28">
        <f t="shared" si="4"/>
        <v>7390.481064</v>
      </c>
      <c r="S37" s="20"/>
      <c r="T37" s="6"/>
      <c r="U37" s="20">
        <v>0.00113778527243523</v>
      </c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31">
        <v>36.0</v>
      </c>
      <c r="B38" s="21" t="s">
        <v>73</v>
      </c>
      <c r="C38" s="22">
        <f t="shared" ref="C38:I38" si="5">SUM(C2:C37)</f>
        <v>34021111</v>
      </c>
      <c r="D38" s="22">
        <f t="shared" si="5"/>
        <v>34259882</v>
      </c>
      <c r="E38" s="22">
        <f t="shared" si="5"/>
        <v>34490835</v>
      </c>
      <c r="F38" s="22">
        <f t="shared" si="5"/>
        <v>32448647</v>
      </c>
      <c r="G38" s="22">
        <f t="shared" si="5"/>
        <v>36516035</v>
      </c>
      <c r="H38" s="22">
        <f t="shared" si="5"/>
        <v>36744522</v>
      </c>
      <c r="I38" s="22">
        <f t="shared" si="5"/>
        <v>37034432</v>
      </c>
      <c r="J38" s="22">
        <f t="shared" ref="J38:K38" si="6">SUM(J3:J37)</f>
        <v>37540990</v>
      </c>
      <c r="K38" s="22">
        <f t="shared" si="6"/>
        <v>37892290</v>
      </c>
      <c r="L38" s="34">
        <v>3.823393E7</v>
      </c>
      <c r="M38" s="32">
        <v>34347.43</v>
      </c>
      <c r="N38" s="16">
        <f t="shared" si="1"/>
        <v>1</v>
      </c>
      <c r="O38" s="17">
        <f t="shared" si="2"/>
        <v>38233930</v>
      </c>
      <c r="P38" s="26">
        <f t="shared" si="3"/>
        <v>1</v>
      </c>
      <c r="Q38" s="27" t="s">
        <v>41</v>
      </c>
      <c r="R38" s="28">
        <f t="shared" si="4"/>
        <v>1113.152571</v>
      </c>
      <c r="S38" s="20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35"/>
      <c r="B39" s="3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35"/>
      <c r="B40" s="6"/>
      <c r="C40" s="6"/>
      <c r="D40" s="6"/>
      <c r="E40" s="6"/>
      <c r="F40" s="6"/>
      <c r="G40" s="6"/>
      <c r="H40" s="6"/>
      <c r="I40" s="6"/>
      <c r="J40" s="37">
        <f t="shared" ref="J40:K40" si="7">J38/K38</f>
        <v>0.9907289847</v>
      </c>
      <c r="K40" s="37">
        <f t="shared" si="7"/>
        <v>0.9910644812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38" t="s">
        <v>74</v>
      </c>
      <c r="B41" s="39" t="s">
        <v>75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3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3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3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3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3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3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3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3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3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3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3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3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3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3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3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3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3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3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3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3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3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3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3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3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3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3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3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3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3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3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3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3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3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3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3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3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3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3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3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3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3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3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3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3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3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3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3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3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3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3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3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3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3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3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3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3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3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3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3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3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3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3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3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3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3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3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3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3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3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3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3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3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3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3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3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3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3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3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3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3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3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3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3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3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3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3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3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3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3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3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3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3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3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3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3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3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3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3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3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3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3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3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3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3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3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3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3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3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3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3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3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3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3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3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3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3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3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3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3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3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3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3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3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3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3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3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3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3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3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3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3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3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3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3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3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3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3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3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3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3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3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3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3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3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3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3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3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3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3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3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3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3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3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3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3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3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3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3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3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3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3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3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3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3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3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3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3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3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3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3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3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3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3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3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3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3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3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3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3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3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3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3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3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3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3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3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3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3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3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3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3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3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3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3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3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3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3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3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3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3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3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3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3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3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3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3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3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3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3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3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3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3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3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3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3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3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3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3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3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3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3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3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3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3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3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3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3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3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3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3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3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3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3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3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3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3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3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3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3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3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3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3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3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3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3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3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3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3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3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3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3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3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3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3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3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3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3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3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3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3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3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3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3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3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3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3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3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3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3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3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3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3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3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3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3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3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3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3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3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3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3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3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3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3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3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3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3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3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3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3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3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3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3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3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3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3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3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3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3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3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3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3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3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3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3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3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3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3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3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3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3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3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3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3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3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3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3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3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3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3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3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3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3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3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3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3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3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3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3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3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3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3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3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3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3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3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3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3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3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3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3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3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3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3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3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3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3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3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3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3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3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3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3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3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3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3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3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3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3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3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3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3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3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3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3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3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3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3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3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3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3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3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3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3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3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3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3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3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3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3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3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3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3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3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3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3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3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3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3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3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3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3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3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3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3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3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3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3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3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3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3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3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3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3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3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3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3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3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3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3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3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3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3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3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3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3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3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3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3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3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3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3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3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3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3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3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3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3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3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3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3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3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3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3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3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3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3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3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3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3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3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3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3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3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3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3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3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3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3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3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3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3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3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3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3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3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3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3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3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3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3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3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3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3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3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3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3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3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3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3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3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3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3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3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3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3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3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3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3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3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3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3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3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3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3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3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3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3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3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3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3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3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3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3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3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3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3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3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3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3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3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3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3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3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3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3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3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3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3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3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3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3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3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3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3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3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3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3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3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3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3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3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3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3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3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3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3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3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3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3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3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3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3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3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3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3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3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3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3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3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3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3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3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3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3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3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3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3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3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3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3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3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3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3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3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3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3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3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3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3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3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3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3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3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3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3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3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3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3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3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3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3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3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3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3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3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3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3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3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3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3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3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3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3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3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3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3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3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3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3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3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3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3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3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3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3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3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3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3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3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3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3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3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3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3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3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3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3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3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3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3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3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3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3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3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3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3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3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3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3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3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3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3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3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3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3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3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3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3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3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3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3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3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3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3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3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3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3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3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3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3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3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3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3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3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3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3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3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3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3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3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3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3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3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3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3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3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3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3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3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3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3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3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3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3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3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3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3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3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3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3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3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3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3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3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3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3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3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35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35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35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35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35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35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35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35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35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35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35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35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35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35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35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35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35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35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35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35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35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35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35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35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35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35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35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35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35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35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35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35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35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35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35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35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35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35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35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35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35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35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35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35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35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35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35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35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35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35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35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35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35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35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35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35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35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35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35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35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35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35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35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35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35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35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35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35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35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35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35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35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35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35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35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35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35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35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35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35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35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35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35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35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35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35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35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35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35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35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35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35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35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35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35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35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35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35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35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35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35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35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35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35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35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35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35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35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35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35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35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35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35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35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35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35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35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35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35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35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35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35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35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35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35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35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35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35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35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35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35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35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35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35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35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35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35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35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35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35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35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35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35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35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35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35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35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35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35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35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35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35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35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35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35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35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35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35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35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35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35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35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35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35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35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35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35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35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35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35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35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35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35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35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35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35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35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35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35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35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35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35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35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35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35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35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35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35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35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35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35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35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35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35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35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35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35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35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35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35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35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35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35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35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35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35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35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35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35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35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35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35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35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35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35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35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35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35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35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35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35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35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35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35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35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35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35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35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35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35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35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35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35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35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35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35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35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35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35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35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35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35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35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35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35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35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35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35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35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35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35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35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35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35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35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35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35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35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35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35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35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35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35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35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35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35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35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35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35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35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35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35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35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35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35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35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35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35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35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35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35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hyperlinks>
    <hyperlink r:id="rId1" ref="B41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9" width="16.57"/>
    <col customWidth="1" min="10" max="24" width="8.71"/>
  </cols>
  <sheetData>
    <row r="1" ht="15.0" customHeight="1">
      <c r="A1" s="1"/>
      <c r="B1" s="2"/>
      <c r="C1" s="40" t="s">
        <v>76</v>
      </c>
      <c r="I1" s="41"/>
    </row>
    <row r="2">
      <c r="A2" s="1" t="s">
        <v>1</v>
      </c>
      <c r="B2" s="2" t="s">
        <v>2</v>
      </c>
      <c r="C2" s="7">
        <v>2020.0</v>
      </c>
      <c r="D2" s="7">
        <v>2021.0</v>
      </c>
      <c r="E2" s="7">
        <v>2022.0</v>
      </c>
      <c r="F2" s="7">
        <v>2023.0</v>
      </c>
      <c r="G2" s="42">
        <v>2024.0</v>
      </c>
      <c r="H2" s="7">
        <v>2025.0</v>
      </c>
      <c r="I2" s="8">
        <v>2026.0</v>
      </c>
    </row>
    <row r="3">
      <c r="A3" s="10">
        <v>1.0</v>
      </c>
      <c r="B3" s="43" t="s">
        <v>12</v>
      </c>
      <c r="C3" s="12">
        <v>2158327.0</v>
      </c>
      <c r="D3" s="12">
        <v>2228904.0</v>
      </c>
      <c r="E3" s="12">
        <v>2230731.0</v>
      </c>
      <c r="F3" s="12">
        <v>2383090.0</v>
      </c>
      <c r="G3" s="44">
        <v>2479106.0</v>
      </c>
      <c r="H3" s="11">
        <v>2640248.0</v>
      </c>
      <c r="I3" s="45">
        <v>2773184.0</v>
      </c>
    </row>
    <row r="4">
      <c r="A4" s="21">
        <v>2.0</v>
      </c>
      <c r="B4" s="46" t="s">
        <v>14</v>
      </c>
      <c r="C4" s="23">
        <v>1900000.0</v>
      </c>
      <c r="D4" s="23">
        <v>1970000.0</v>
      </c>
      <c r="E4" s="23">
        <v>1983261.0</v>
      </c>
      <c r="F4" s="23">
        <v>2118124.0</v>
      </c>
      <c r="G4" s="44">
        <v>2195690.0</v>
      </c>
      <c r="H4" s="11">
        <v>2338410.0</v>
      </c>
      <c r="I4" s="45">
        <v>2474598.0</v>
      </c>
    </row>
    <row r="5">
      <c r="A5" s="21">
        <v>3.0</v>
      </c>
      <c r="B5" s="46" t="s">
        <v>16</v>
      </c>
      <c r="C5" s="23">
        <v>1940800.0</v>
      </c>
      <c r="D5" s="23">
        <v>1988000.0</v>
      </c>
      <c r="E5" s="23">
        <v>1996814.0</v>
      </c>
      <c r="F5" s="23">
        <v>2130981.0</v>
      </c>
      <c r="G5" s="44">
        <v>2195571.0</v>
      </c>
      <c r="H5" s="11">
        <v>2338283.0</v>
      </c>
      <c r="I5" s="45">
        <v>2474721.0</v>
      </c>
    </row>
    <row r="6">
      <c r="A6" s="21">
        <v>4.0</v>
      </c>
      <c r="B6" s="46" t="s">
        <v>18</v>
      </c>
      <c r="C6" s="23">
        <v>1748000.0</v>
      </c>
      <c r="D6" s="23">
        <v>1805000.0</v>
      </c>
      <c r="E6" s="23">
        <v>1819835.0</v>
      </c>
      <c r="F6" s="23">
        <v>1958170.0</v>
      </c>
      <c r="G6" s="44">
        <v>2038005.0</v>
      </c>
      <c r="H6" s="11">
        <v>2170475.0</v>
      </c>
      <c r="I6" s="45">
        <v>2327813.0</v>
      </c>
    </row>
    <row r="7">
      <c r="A7" s="21">
        <v>5.0</v>
      </c>
      <c r="B7" s="46" t="s">
        <v>20</v>
      </c>
      <c r="C7" s="23">
        <v>1835000.0</v>
      </c>
      <c r="D7" s="23">
        <v>1895000.0</v>
      </c>
      <c r="E7" s="23">
        <v>1906781.0</v>
      </c>
      <c r="F7" s="23">
        <v>2035890.0</v>
      </c>
      <c r="G7" s="44">
        <v>2121947.0</v>
      </c>
      <c r="H7" s="11">
        <v>2259874.0</v>
      </c>
      <c r="I7" s="45">
        <v>2400000.0</v>
      </c>
    </row>
    <row r="8">
      <c r="A8" s="21">
        <v>6.0</v>
      </c>
      <c r="B8" s="46" t="s">
        <v>21</v>
      </c>
      <c r="C8" s="23">
        <v>1845000.0</v>
      </c>
      <c r="D8" s="23">
        <v>1905400.0</v>
      </c>
      <c r="E8" s="23">
        <v>1911850.0</v>
      </c>
      <c r="F8" s="23">
        <v>2043902.0</v>
      </c>
      <c r="G8" s="44">
        <v>2127641.0</v>
      </c>
      <c r="H8" s="11">
        <v>2265938.0</v>
      </c>
      <c r="I8" s="45">
        <v>2401961.0</v>
      </c>
    </row>
    <row r="9">
      <c r="A9" s="21">
        <v>7.0</v>
      </c>
      <c r="B9" s="46" t="s">
        <v>23</v>
      </c>
      <c r="C9" s="23">
        <v>1859000.0</v>
      </c>
      <c r="D9" s="23">
        <v>1920000.0</v>
      </c>
      <c r="E9" s="23">
        <v>1931285.0</v>
      </c>
      <c r="F9" s="23">
        <v>2076209.0</v>
      </c>
      <c r="G9" s="44">
        <v>2159175.0</v>
      </c>
      <c r="H9" s="11">
        <v>2299521.0</v>
      </c>
      <c r="I9" s="45">
        <v>2455038.0</v>
      </c>
    </row>
    <row r="10">
      <c r="A10" s="21">
        <v>8.0</v>
      </c>
      <c r="B10" s="46" t="s">
        <v>25</v>
      </c>
      <c r="C10" s="23">
        <v>2042200.0</v>
      </c>
      <c r="D10" s="23">
        <v>2075000.0</v>
      </c>
      <c r="E10" s="23">
        <v>2081807.0</v>
      </c>
      <c r="F10" s="23">
        <v>2236777.0</v>
      </c>
      <c r="G10" s="44">
        <v>2316890.0</v>
      </c>
      <c r="H10" s="11">
        <v>2467488.0</v>
      </c>
      <c r="I10" s="45">
        <v>2607790.0</v>
      </c>
    </row>
    <row r="11">
      <c r="A11" s="21">
        <v>9.0</v>
      </c>
      <c r="B11" s="46" t="s">
        <v>26</v>
      </c>
      <c r="C11" s="23">
        <v>1942500.0</v>
      </c>
      <c r="D11" s="23">
        <v>2000000.0</v>
      </c>
      <c r="E11" s="23">
        <v>2010299.0</v>
      </c>
      <c r="F11" s="23">
        <v>2155712.0</v>
      </c>
      <c r="G11" s="44">
        <v>2250327.0</v>
      </c>
      <c r="H11" s="11">
        <v>2396598.0</v>
      </c>
      <c r="I11" s="45">
        <v>2537949.0</v>
      </c>
    </row>
    <row r="12">
      <c r="A12" s="21">
        <v>10.0</v>
      </c>
      <c r="B12" s="46" t="s">
        <v>28</v>
      </c>
      <c r="C12" s="23">
        <v>1947821.0</v>
      </c>
      <c r="D12" s="23">
        <v>2011515.0</v>
      </c>
      <c r="E12" s="23">
        <v>2015623.0</v>
      </c>
      <c r="F12" s="23">
        <v>2152323.0</v>
      </c>
      <c r="G12" s="44">
        <v>2244012.0</v>
      </c>
      <c r="H12" s="11">
        <v>2389830.0</v>
      </c>
      <c r="I12" s="45">
        <v>2538691.0</v>
      </c>
    </row>
    <row r="13">
      <c r="A13" s="21">
        <v>11.0</v>
      </c>
      <c r="B13" s="46" t="s">
        <v>29</v>
      </c>
      <c r="C13" s="23">
        <v>1938000.0</v>
      </c>
      <c r="D13" s="23">
        <v>1986450.0</v>
      </c>
      <c r="E13" s="23">
        <v>1998153.0</v>
      </c>
      <c r="F13" s="23">
        <v>2138248.0</v>
      </c>
      <c r="G13" s="44">
        <v>2215482.0</v>
      </c>
      <c r="H13" s="11">
        <v>2359488.0</v>
      </c>
      <c r="I13" s="45">
        <v>2500000.0</v>
      </c>
    </row>
    <row r="14">
      <c r="A14" s="21">
        <v>12.0</v>
      </c>
      <c r="B14" s="46" t="s">
        <v>31</v>
      </c>
      <c r="C14" s="23">
        <v>1797000.0</v>
      </c>
      <c r="D14" s="23">
        <v>1827000.0</v>
      </c>
      <c r="E14" s="23">
        <v>1839043.0</v>
      </c>
      <c r="F14" s="23">
        <v>1968448.0</v>
      </c>
      <c r="G14" s="44">
        <v>2047500.0</v>
      </c>
      <c r="H14" s="11">
        <v>2180588.0</v>
      </c>
      <c r="I14" s="45">
        <v>2335126.0</v>
      </c>
    </row>
    <row r="15">
      <c r="A15" s="21">
        <v>13.0</v>
      </c>
      <c r="B15" s="46" t="s">
        <v>33</v>
      </c>
      <c r="C15" s="23">
        <v>1989000.0</v>
      </c>
      <c r="D15" s="23">
        <v>2054040.0</v>
      </c>
      <c r="E15" s="23">
        <v>2064313.0</v>
      </c>
      <c r="F15" s="23">
        <v>2207484.0</v>
      </c>
      <c r="G15" s="44">
        <v>2288366.0</v>
      </c>
      <c r="H15" s="11">
        <v>2437110.0</v>
      </c>
      <c r="I15" s="45">
        <v>2592154.0</v>
      </c>
    </row>
    <row r="16">
      <c r="A16" s="21">
        <v>14.0</v>
      </c>
      <c r="B16" s="46" t="s">
        <v>35</v>
      </c>
      <c r="C16" s="23">
        <v>1815914.0</v>
      </c>
      <c r="D16" s="23">
        <v>1829500.0</v>
      </c>
      <c r="E16" s="23">
        <v>1839429.0</v>
      </c>
      <c r="F16" s="23">
        <v>1969569.0</v>
      </c>
      <c r="G16" s="44">
        <v>2049000.0</v>
      </c>
      <c r="H16" s="11">
        <v>2182200.0</v>
      </c>
      <c r="I16" s="45">
        <v>2337700.0</v>
      </c>
    </row>
    <row r="17">
      <c r="A17" s="21">
        <v>15.0</v>
      </c>
      <c r="B17" s="46" t="s">
        <v>37</v>
      </c>
      <c r="C17" s="23">
        <v>1830000.0</v>
      </c>
      <c r="D17" s="23">
        <v>1890000.0</v>
      </c>
      <c r="E17" s="23">
        <v>1894032.0</v>
      </c>
      <c r="F17" s="23">
        <v>2029569.0</v>
      </c>
      <c r="G17" s="44">
        <v>2116516.0</v>
      </c>
      <c r="H17" s="11">
        <v>2254090.0</v>
      </c>
      <c r="I17" s="45">
        <v>2399186.0</v>
      </c>
    </row>
    <row r="18">
      <c r="A18" s="21">
        <v>16.0</v>
      </c>
      <c r="B18" s="46" t="s">
        <v>39</v>
      </c>
      <c r="C18" s="23">
        <v>1834000.0</v>
      </c>
      <c r="D18" s="23">
        <v>1894000.0</v>
      </c>
      <c r="E18" s="23">
        <v>1904196.0</v>
      </c>
      <c r="F18" s="23">
        <v>2040080.0</v>
      </c>
      <c r="G18" s="44">
        <v>2101813.0</v>
      </c>
      <c r="H18" s="11">
        <v>2238431.0</v>
      </c>
      <c r="I18" s="45">
        <v>2345695.0</v>
      </c>
    </row>
    <row r="19">
      <c r="A19" s="21">
        <v>17.0</v>
      </c>
      <c r="B19" s="46" t="s">
        <v>40</v>
      </c>
      <c r="C19" s="23">
        <v>1802000.0</v>
      </c>
      <c r="D19" s="23">
        <v>1861000.0</v>
      </c>
      <c r="E19" s="23">
        <v>1874322.0</v>
      </c>
      <c r="F19" s="23">
        <v>2015927.0</v>
      </c>
      <c r="G19" s="44">
        <v>2099689.0</v>
      </c>
      <c r="H19" s="11">
        <v>2236169.0</v>
      </c>
      <c r="I19" s="45">
        <v>2386305.0</v>
      </c>
    </row>
    <row r="20">
      <c r="A20" s="21">
        <v>18.0</v>
      </c>
      <c r="B20" s="46" t="s">
        <v>42</v>
      </c>
      <c r="C20" s="23">
        <v>1891000.0</v>
      </c>
      <c r="D20" s="23">
        <v>1953000.0</v>
      </c>
      <c r="E20" s="23">
        <v>1968339.0</v>
      </c>
      <c r="F20" s="23">
        <v>2107697.0</v>
      </c>
      <c r="G20" s="44">
        <v>2190000.0</v>
      </c>
      <c r="H20" s="11">
        <v>2332350.0</v>
      </c>
      <c r="I20" s="45">
        <v>2485000.0</v>
      </c>
    </row>
    <row r="21" ht="15.75" customHeight="1">
      <c r="A21" s="21">
        <v>19.0</v>
      </c>
      <c r="B21" s="46" t="s">
        <v>44</v>
      </c>
      <c r="C21" s="23">
        <v>2218451.0</v>
      </c>
      <c r="D21" s="23">
        <v>2290995.0</v>
      </c>
      <c r="E21" s="23">
        <v>2293058.0</v>
      </c>
      <c r="F21" s="23">
        <v>2439814.0</v>
      </c>
      <c r="G21" s="44">
        <v>2516888.0</v>
      </c>
      <c r="H21" s="11">
        <v>2680486.0</v>
      </c>
      <c r="I21" s="45">
        <v>2818585.0</v>
      </c>
    </row>
    <row r="22" ht="15.75" customHeight="1">
      <c r="A22" s="21">
        <v>20.0</v>
      </c>
      <c r="B22" s="46" t="s">
        <v>46</v>
      </c>
      <c r="C22" s="23">
        <v>2040000.0</v>
      </c>
      <c r="D22" s="23">
        <v>2107000.0</v>
      </c>
      <c r="E22" s="23">
        <v>2108403.0</v>
      </c>
      <c r="F22" s="23">
        <v>2272627.0</v>
      </c>
      <c r="G22" s="44">
        <v>2450915.0</v>
      </c>
      <c r="H22" s="11">
        <v>2610224.0</v>
      </c>
      <c r="I22" s="45">
        <v>2756501.0</v>
      </c>
    </row>
    <row r="23" ht="15.75" customHeight="1">
      <c r="A23" s="21">
        <v>21.0</v>
      </c>
      <c r="B23" s="46" t="s">
        <v>47</v>
      </c>
      <c r="C23" s="23">
        <v>2432000.0</v>
      </c>
      <c r="D23" s="23">
        <v>2511526.0</v>
      </c>
      <c r="E23" s="23">
        <v>2513005.0</v>
      </c>
      <c r="F23" s="23">
        <v>2680421.0</v>
      </c>
      <c r="G23" s="44">
        <v>2761236.0</v>
      </c>
      <c r="H23" s="11">
        <v>2940716.0</v>
      </c>
      <c r="I23" s="45">
        <v>3122805.0</v>
      </c>
      <c r="K23" s="47"/>
    </row>
    <row r="24" ht="15.75" customHeight="1">
      <c r="A24" s="21">
        <v>22.0</v>
      </c>
      <c r="B24" s="46" t="s">
        <v>49</v>
      </c>
      <c r="C24" s="23">
        <v>2229880.0</v>
      </c>
      <c r="D24" s="23">
        <v>2302798.0</v>
      </c>
      <c r="E24" s="23">
        <v>2311254.0</v>
      </c>
      <c r="F24" s="23">
        <v>2480988.0</v>
      </c>
      <c r="G24" s="44">
        <v>2582287.0</v>
      </c>
      <c r="H24" s="11">
        <v>2750136.0</v>
      </c>
      <c r="I24" s="45">
        <v>2940088.0</v>
      </c>
    </row>
    <row r="25" ht="15.75" customHeight="1">
      <c r="A25" s="21">
        <v>23.0</v>
      </c>
      <c r="B25" s="46" t="s">
        <v>50</v>
      </c>
      <c r="C25" s="23">
        <v>1825200.0</v>
      </c>
      <c r="D25" s="23">
        <v>1885000.0</v>
      </c>
      <c r="E25" s="23">
        <v>1887832.0</v>
      </c>
      <c r="F25" s="23">
        <v>2027569.0</v>
      </c>
      <c r="G25" s="44">
        <v>2109690.0</v>
      </c>
      <c r="H25" s="11">
        <v>2246850.0</v>
      </c>
      <c r="I25" s="45">
        <v>2397000.0</v>
      </c>
    </row>
    <row r="26" ht="15.75" customHeight="1">
      <c r="A26" s="21">
        <v>24.0</v>
      </c>
      <c r="B26" s="46" t="s">
        <v>52</v>
      </c>
      <c r="C26" s="23">
        <v>2261775.0</v>
      </c>
      <c r="D26" s="23">
        <v>2335735.0</v>
      </c>
      <c r="E26" s="23">
        <v>2340312.0</v>
      </c>
      <c r="F26" s="23">
        <v>2508300.0</v>
      </c>
      <c r="G26" s="44">
        <v>2613573.0</v>
      </c>
      <c r="H26" s="11">
        <v>2783455.0</v>
      </c>
      <c r="I26" s="45">
        <v>2992994.0</v>
      </c>
    </row>
    <row r="27" ht="15.75" customHeight="1">
      <c r="A27" s="21">
        <v>25.0</v>
      </c>
      <c r="B27" s="46" t="s">
        <v>54</v>
      </c>
      <c r="C27" s="23">
        <v>2061700.0</v>
      </c>
      <c r="D27" s="23">
        <v>2129117.0</v>
      </c>
      <c r="E27" s="23">
        <v>2135535.0</v>
      </c>
      <c r="F27" s="23">
        <v>2282026.0</v>
      </c>
      <c r="G27" s="44">
        <v>2379702.0</v>
      </c>
      <c r="H27" s="11">
        <v>2534383.0</v>
      </c>
      <c r="I27" s="45">
        <v>2708520.0</v>
      </c>
    </row>
    <row r="28" ht="15.75" customHeight="1">
      <c r="A28" s="21">
        <v>26.0</v>
      </c>
      <c r="B28" s="46" t="s">
        <v>55</v>
      </c>
      <c r="C28" s="23">
        <v>2018161.0</v>
      </c>
      <c r="D28" s="23">
        <v>2084155.0</v>
      </c>
      <c r="E28" s="23">
        <v>2094646.0</v>
      </c>
      <c r="F28" s="23">
        <v>2247346.0</v>
      </c>
      <c r="G28" s="44">
        <v>2334886.0</v>
      </c>
      <c r="H28" s="11">
        <v>2545138.0</v>
      </c>
      <c r="I28" s="45">
        <v>2633700.0</v>
      </c>
    </row>
    <row r="29" ht="15.75" customHeight="1">
      <c r="A29" s="21">
        <v>27.0</v>
      </c>
      <c r="B29" s="46" t="s">
        <v>57</v>
      </c>
      <c r="C29" s="23">
        <v>1865000.0</v>
      </c>
      <c r="D29" s="23">
        <v>1926000.0</v>
      </c>
      <c r="E29" s="23">
        <v>1940890.0</v>
      </c>
      <c r="F29" s="23">
        <v>2081783.0</v>
      </c>
      <c r="G29" s="44">
        <v>2156000.0</v>
      </c>
      <c r="H29" s="11">
        <v>2296140.0</v>
      </c>
      <c r="I29" s="45">
        <v>2433254.0</v>
      </c>
    </row>
    <row r="30" ht="15.75" customHeight="1">
      <c r="A30" s="21">
        <v>28.0</v>
      </c>
      <c r="B30" s="46" t="s">
        <v>59</v>
      </c>
      <c r="C30" s="23">
        <v>1896000.0</v>
      </c>
      <c r="D30" s="23">
        <v>1958000.0</v>
      </c>
      <c r="E30" s="23">
        <v>1968446.0</v>
      </c>
      <c r="F30" s="23">
        <v>2106238.0</v>
      </c>
      <c r="G30" s="44">
        <v>2191161.0</v>
      </c>
      <c r="H30" s="11">
        <v>2333586.0</v>
      </c>
      <c r="I30" s="45">
        <v>2484162.0</v>
      </c>
    </row>
    <row r="31" ht="15.75" customHeight="1">
      <c r="A31" s="21">
        <v>29.0</v>
      </c>
      <c r="B31" s="46" t="s">
        <v>61</v>
      </c>
      <c r="C31" s="23">
        <v>1807614.0</v>
      </c>
      <c r="D31" s="23">
        <v>1866723.0</v>
      </c>
      <c r="E31" s="23">
        <v>1885019.0</v>
      </c>
      <c r="F31" s="23">
        <v>2018837.0</v>
      </c>
      <c r="G31" s="44">
        <v>2103100.0</v>
      </c>
      <c r="H31" s="11">
        <v>2239802.0</v>
      </c>
      <c r="I31" s="45">
        <v>2400350.0</v>
      </c>
    </row>
    <row r="32" ht="15.75" customHeight="1">
      <c r="A32" s="21">
        <v>30.0</v>
      </c>
      <c r="B32" s="46" t="s">
        <v>62</v>
      </c>
      <c r="C32" s="23">
        <v>1853000.0</v>
      </c>
      <c r="D32" s="23">
        <v>1914000.0</v>
      </c>
      <c r="E32" s="23">
        <v>1935913.0</v>
      </c>
      <c r="F32" s="23">
        <v>2066007.0</v>
      </c>
      <c r="G32" s="44">
        <v>2142000.0</v>
      </c>
      <c r="H32" s="11">
        <v>2281230.0</v>
      </c>
      <c r="I32" s="45">
        <v>2429285.0</v>
      </c>
    </row>
    <row r="33" ht="15.75" customHeight="1">
      <c r="A33" s="21">
        <v>31.0</v>
      </c>
      <c r="B33" s="46" t="s">
        <v>64</v>
      </c>
      <c r="C33" s="23">
        <v>1956200.0</v>
      </c>
      <c r="D33" s="23">
        <v>2013810.0</v>
      </c>
      <c r="E33" s="23">
        <v>2035720.0</v>
      </c>
      <c r="F33" s="23">
        <v>2174169.0</v>
      </c>
      <c r="G33" s="44">
        <v>2269070.0</v>
      </c>
      <c r="H33" s="11">
        <v>2416560.0</v>
      </c>
      <c r="I33" s="45">
        <v>2570000.0</v>
      </c>
    </row>
    <row r="34" ht="15.75" customHeight="1">
      <c r="A34" s="21">
        <v>32.0</v>
      </c>
      <c r="B34" s="46" t="s">
        <v>66</v>
      </c>
      <c r="C34" s="23">
        <v>2034915.0</v>
      </c>
      <c r="D34" s="23">
        <v>2101457.0</v>
      </c>
      <c r="E34" s="23">
        <v>2128523.0</v>
      </c>
      <c r="F34" s="23">
        <v>2284180.0</v>
      </c>
      <c r="G34" s="44">
        <v>2378951.0</v>
      </c>
      <c r="H34" s="11">
        <v>2533583.0</v>
      </c>
      <c r="I34" s="45">
        <v>2698273.0</v>
      </c>
    </row>
    <row r="35" ht="15.75" customHeight="1">
      <c r="A35" s="21">
        <v>33.0</v>
      </c>
      <c r="B35" s="46" t="s">
        <v>68</v>
      </c>
      <c r="C35" s="23">
        <v>2715000.0</v>
      </c>
      <c r="D35" s="23">
        <v>2810025.0</v>
      </c>
      <c r="E35" s="23">
        <v>2835021.0</v>
      </c>
      <c r="F35" s="23">
        <v>3060349.0</v>
      </c>
      <c r="G35" s="44">
        <v>3243969.0</v>
      </c>
      <c r="H35" s="11">
        <v>3454827.0</v>
      </c>
      <c r="I35" s="45">
        <v>3701709.0</v>
      </c>
    </row>
    <row r="36" ht="15.75" customHeight="1">
      <c r="A36" s="21">
        <v>34.0</v>
      </c>
      <c r="B36" s="46" t="s">
        <v>70</v>
      </c>
      <c r="C36" s="23">
        <v>2072000.0</v>
      </c>
      <c r="D36" s="23">
        <v>2139754.0</v>
      </c>
      <c r="E36" s="23">
        <v>2156213.0</v>
      </c>
      <c r="F36" s="23">
        <v>2305823.0</v>
      </c>
      <c r="G36" s="44">
        <v>2389801.0</v>
      </c>
      <c r="H36" s="11">
        <v>2545138.0</v>
      </c>
      <c r="I36" s="45">
        <v>2700926.0</v>
      </c>
    </row>
    <row r="37" ht="15.75" customHeight="1">
      <c r="A37" s="21">
        <v>35.0</v>
      </c>
      <c r="B37" s="46" t="s">
        <v>71</v>
      </c>
      <c r="C37" s="23">
        <v>1925000.0</v>
      </c>
      <c r="D37" s="23">
        <v>1982750.0</v>
      </c>
      <c r="E37" s="23">
        <v>2005930.0</v>
      </c>
      <c r="F37" s="23">
        <v>2145012.0</v>
      </c>
      <c r="G37" s="44">
        <v>2231628.0</v>
      </c>
      <c r="H37" s="11">
        <v>2376684.0</v>
      </c>
      <c r="I37" s="45">
        <v>2526510.0</v>
      </c>
    </row>
    <row r="38" ht="15.75" customHeight="1">
      <c r="A38" s="21">
        <v>36.0</v>
      </c>
      <c r="B38" s="46" t="s">
        <v>73</v>
      </c>
      <c r="C38" s="23">
        <v>1742015.0</v>
      </c>
      <c r="D38" s="23">
        <v>1798979.0</v>
      </c>
      <c r="E38" s="23">
        <v>1812935.0</v>
      </c>
      <c r="F38" s="23">
        <v>1958169.0</v>
      </c>
      <c r="G38" s="44">
        <v>2036947.0</v>
      </c>
      <c r="H38" s="11">
        <v>2169349.0</v>
      </c>
      <c r="I38" s="45">
        <v>2327386.0</v>
      </c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>
      <c r="A962" s="48"/>
    </row>
    <row r="963" ht="15.75" customHeight="1">
      <c r="A963" s="48"/>
    </row>
    <row r="964" ht="15.75" customHeight="1">
      <c r="A964" s="48"/>
    </row>
    <row r="965" ht="15.75" customHeight="1">
      <c r="A965" s="48"/>
    </row>
    <row r="966" ht="15.75" customHeight="1">
      <c r="A966" s="48"/>
    </row>
    <row r="967" ht="15.75" customHeight="1">
      <c r="A967" s="48"/>
    </row>
    <row r="968" ht="15.75" customHeight="1">
      <c r="A968" s="48"/>
    </row>
    <row r="969" ht="15.75" customHeight="1">
      <c r="A969" s="48"/>
    </row>
    <row r="970" ht="15.75" customHeight="1">
      <c r="A970" s="48"/>
    </row>
    <row r="971" ht="15.75" customHeight="1">
      <c r="A971" s="48"/>
    </row>
    <row r="972" ht="15.75" customHeight="1">
      <c r="A972" s="48"/>
    </row>
    <row r="973" ht="15.75" customHeight="1">
      <c r="A973" s="48"/>
    </row>
    <row r="974" ht="15.75" customHeight="1">
      <c r="A974" s="48"/>
    </row>
    <row r="975" ht="15.75" customHeight="1">
      <c r="A975" s="48"/>
    </row>
    <row r="976" ht="15.75" customHeight="1">
      <c r="A976" s="48"/>
    </row>
    <row r="977" ht="15.75" customHeight="1">
      <c r="A977" s="48"/>
    </row>
    <row r="978" ht="15.75" customHeight="1">
      <c r="A978" s="48"/>
    </row>
    <row r="979" ht="15.75" customHeight="1">
      <c r="A979" s="48"/>
    </row>
    <row r="980" ht="15.75" customHeight="1">
      <c r="A980" s="48"/>
    </row>
    <row r="981" ht="15.75" customHeight="1">
      <c r="A981" s="48"/>
    </row>
    <row r="982" ht="15.75" customHeight="1">
      <c r="A982" s="48"/>
    </row>
    <row r="983" ht="15.75" customHeight="1">
      <c r="A983" s="48"/>
    </row>
    <row r="984" ht="15.75" customHeight="1">
      <c r="A984" s="48"/>
    </row>
    <row r="985" ht="15.75" customHeight="1">
      <c r="A985" s="48"/>
    </row>
    <row r="986" ht="15.75" customHeight="1">
      <c r="A986" s="48"/>
    </row>
    <row r="987" ht="15.75" customHeight="1">
      <c r="A987" s="48"/>
    </row>
    <row r="988" ht="15.75" customHeight="1">
      <c r="A988" s="48"/>
    </row>
    <row r="989" ht="15.75" customHeight="1">
      <c r="A989" s="48"/>
    </row>
    <row r="990" ht="15.75" customHeight="1">
      <c r="A990" s="48"/>
    </row>
    <row r="991" ht="15.75" customHeight="1">
      <c r="A991" s="48"/>
    </row>
    <row r="992" ht="15.75" customHeight="1">
      <c r="A992" s="48"/>
    </row>
    <row r="993" ht="15.75" customHeight="1">
      <c r="A993" s="48"/>
    </row>
    <row r="994" ht="15.75" customHeight="1">
      <c r="A994" s="48"/>
    </row>
    <row r="995" ht="15.75" customHeight="1">
      <c r="A995" s="48"/>
    </row>
    <row r="996" ht="15.75" customHeight="1">
      <c r="A996" s="48"/>
    </row>
    <row r="997" ht="15.75" customHeight="1">
      <c r="A997" s="48"/>
    </row>
    <row r="998" ht="15.75" customHeight="1">
      <c r="A998" s="48"/>
    </row>
    <row r="999" ht="15.75" customHeight="1">
      <c r="A999" s="48"/>
    </row>
    <row r="1000" ht="15.75" customHeight="1">
      <c r="A1000" s="48"/>
    </row>
  </sheetData>
  <mergeCells count="1">
    <mergeCell ref="C1:H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0" width="8.71"/>
    <col customWidth="1" min="11" max="13" width="10.86"/>
    <col customWidth="1" min="14" max="14" width="54.14"/>
    <col customWidth="1" min="15" max="28" width="8.71"/>
  </cols>
  <sheetData>
    <row r="1">
      <c r="A1" s="30"/>
      <c r="B1" s="49"/>
      <c r="C1" s="50" t="s">
        <v>77</v>
      </c>
      <c r="D1" s="51"/>
      <c r="E1" s="51"/>
      <c r="F1" s="51"/>
      <c r="G1" s="51"/>
      <c r="H1" s="51"/>
      <c r="I1" s="51"/>
      <c r="J1" s="51"/>
      <c r="K1" s="51"/>
      <c r="L1" s="52"/>
      <c r="M1" s="53"/>
    </row>
    <row r="2">
      <c r="A2" s="30" t="s">
        <v>1</v>
      </c>
      <c r="B2" s="54" t="s">
        <v>78</v>
      </c>
      <c r="C2" s="55">
        <v>2016.0</v>
      </c>
      <c r="D2" s="55">
        <v>2017.0</v>
      </c>
      <c r="E2" s="55">
        <v>2018.0</v>
      </c>
      <c r="F2" s="55">
        <v>2019.0</v>
      </c>
      <c r="G2" s="55">
        <v>2020.0</v>
      </c>
      <c r="H2" s="55">
        <v>2021.0</v>
      </c>
      <c r="I2" s="55">
        <v>2022.0</v>
      </c>
      <c r="J2" s="54">
        <v>2023.0</v>
      </c>
      <c r="K2" s="56">
        <v>2024.0</v>
      </c>
      <c r="L2" s="57">
        <v>2025.0</v>
      </c>
      <c r="M2" s="58"/>
      <c r="N2" s="59" t="s">
        <v>78</v>
      </c>
      <c r="O2" s="60">
        <v>2016.0</v>
      </c>
      <c r="P2" s="60">
        <v>2017.0</v>
      </c>
      <c r="Q2" s="60">
        <v>2018.0</v>
      </c>
      <c r="R2" s="60">
        <v>2019.0</v>
      </c>
      <c r="S2" s="60">
        <v>2020.0</v>
      </c>
      <c r="T2" s="60">
        <v>2021.0</v>
      </c>
      <c r="U2" s="60">
        <v>2022.0</v>
      </c>
      <c r="V2" s="61">
        <v>2023.0</v>
      </c>
      <c r="W2" s="61">
        <v>2024.0</v>
      </c>
      <c r="X2" s="62">
        <v>2025.0</v>
      </c>
    </row>
    <row r="3">
      <c r="A3" s="30">
        <v>1.0</v>
      </c>
      <c r="B3" s="10" t="s">
        <v>79</v>
      </c>
      <c r="C3" s="63">
        <v>0.15130091892319128</v>
      </c>
      <c r="D3" s="64">
        <v>0.14393528901407057</v>
      </c>
      <c r="E3" s="64">
        <v>0.14061092514719425</v>
      </c>
      <c r="F3" s="64">
        <v>0.1352357958550715</v>
      </c>
      <c r="G3" s="64">
        <v>0.14300000000000002</v>
      </c>
      <c r="H3" s="64">
        <v>0.1386</v>
      </c>
      <c r="I3" s="64">
        <v>0.1353</v>
      </c>
      <c r="J3" s="65">
        <v>0.1323</v>
      </c>
      <c r="K3" s="66">
        <v>0.1306</v>
      </c>
      <c r="L3" s="67">
        <v>0.1307</v>
      </c>
      <c r="M3" s="68"/>
      <c r="N3" s="69" t="s">
        <v>79</v>
      </c>
      <c r="O3" s="70">
        <f t="shared" ref="O3:U3" si="1">C3</f>
        <v>0.1513009189</v>
      </c>
      <c r="P3" s="70">
        <f t="shared" si="1"/>
        <v>0.143935289</v>
      </c>
      <c r="Q3" s="70">
        <f t="shared" si="1"/>
        <v>0.1406109251</v>
      </c>
      <c r="R3" s="70">
        <f t="shared" si="1"/>
        <v>0.1352357959</v>
      </c>
      <c r="S3" s="70">
        <f t="shared" si="1"/>
        <v>0.143</v>
      </c>
      <c r="T3" s="70">
        <f t="shared" si="1"/>
        <v>0.1386</v>
      </c>
      <c r="U3" s="71">
        <f t="shared" si="1"/>
        <v>0.1353</v>
      </c>
      <c r="V3" s="72">
        <v>0.1323</v>
      </c>
      <c r="W3" s="72">
        <f t="shared" ref="W3:X3" si="2">K3</f>
        <v>0.1306</v>
      </c>
      <c r="X3" s="72">
        <f t="shared" si="2"/>
        <v>0.1307</v>
      </c>
    </row>
    <row r="4">
      <c r="A4" s="30">
        <v>2.0</v>
      </c>
      <c r="B4" s="10" t="s">
        <v>80</v>
      </c>
      <c r="C4" s="73">
        <v>0.025273138256527057</v>
      </c>
      <c r="D4" s="74">
        <v>0.02552771677007666</v>
      </c>
      <c r="E4" s="74">
        <v>0.025480811329431856</v>
      </c>
      <c r="F4" s="74">
        <v>0.024754951340855643</v>
      </c>
      <c r="G4" s="74">
        <v>0.0245</v>
      </c>
      <c r="H4" s="74">
        <v>0.0258</v>
      </c>
      <c r="I4" s="74">
        <v>0.0242</v>
      </c>
      <c r="J4" s="65">
        <v>0.0225</v>
      </c>
      <c r="K4" s="66">
        <v>0.0209</v>
      </c>
      <c r="L4" s="67">
        <v>0.0209</v>
      </c>
      <c r="M4" s="68"/>
      <c r="N4" s="75" t="s">
        <v>80</v>
      </c>
      <c r="O4" s="76">
        <f t="shared" ref="O4:U4" si="3">C4</f>
        <v>0.02527313826</v>
      </c>
      <c r="P4" s="76">
        <f t="shared" si="3"/>
        <v>0.02552771677</v>
      </c>
      <c r="Q4" s="76">
        <f t="shared" si="3"/>
        <v>0.02548081133</v>
      </c>
      <c r="R4" s="76">
        <f t="shared" si="3"/>
        <v>0.02475495134</v>
      </c>
      <c r="S4" s="76">
        <f t="shared" si="3"/>
        <v>0.0245</v>
      </c>
      <c r="T4" s="76">
        <f t="shared" si="3"/>
        <v>0.0258</v>
      </c>
      <c r="U4" s="77">
        <f t="shared" si="3"/>
        <v>0.0242</v>
      </c>
      <c r="V4" s="78">
        <v>0.0225</v>
      </c>
      <c r="W4" s="78">
        <f t="shared" ref="W4:X4" si="4">K4</f>
        <v>0.0209</v>
      </c>
      <c r="X4" s="78">
        <f t="shared" si="4"/>
        <v>0.0209</v>
      </c>
    </row>
    <row r="5">
      <c r="A5" s="30">
        <v>3.0</v>
      </c>
      <c r="B5" s="10" t="s">
        <v>81</v>
      </c>
      <c r="C5" s="73">
        <v>0.34694336836641904</v>
      </c>
      <c r="D5" s="74">
        <v>0.3458287967591714</v>
      </c>
      <c r="E5" s="74">
        <v>0.3441014652310729</v>
      </c>
      <c r="F5" s="74">
        <v>0.34422519666177853</v>
      </c>
      <c r="G5" s="74">
        <v>0.3452</v>
      </c>
      <c r="H5" s="74">
        <v>0.3431</v>
      </c>
      <c r="I5" s="74">
        <v>0.3393</v>
      </c>
      <c r="J5" s="65">
        <v>0.3402</v>
      </c>
      <c r="K5" s="66">
        <v>0.3339</v>
      </c>
      <c r="L5" s="67">
        <v>0.3339</v>
      </c>
      <c r="M5" s="68"/>
      <c r="N5" s="69" t="s">
        <v>81</v>
      </c>
      <c r="O5" s="70">
        <f t="shared" ref="O5:U5" si="5">C5</f>
        <v>0.3469433684</v>
      </c>
      <c r="P5" s="70">
        <f t="shared" si="5"/>
        <v>0.3458287968</v>
      </c>
      <c r="Q5" s="70">
        <f t="shared" si="5"/>
        <v>0.3441014652</v>
      </c>
      <c r="R5" s="70">
        <f t="shared" si="5"/>
        <v>0.3442251967</v>
      </c>
      <c r="S5" s="70">
        <f t="shared" si="5"/>
        <v>0.3452</v>
      </c>
      <c r="T5" s="70">
        <f t="shared" si="5"/>
        <v>0.3431</v>
      </c>
      <c r="U5" s="71">
        <f t="shared" si="5"/>
        <v>0.3393</v>
      </c>
      <c r="V5" s="79">
        <v>0.3402</v>
      </c>
      <c r="W5" s="79">
        <f t="shared" ref="W5:X5" si="6">K5</f>
        <v>0.3339</v>
      </c>
      <c r="X5" s="79">
        <f t="shared" si="6"/>
        <v>0.3339</v>
      </c>
    </row>
    <row r="6">
      <c r="A6" s="30">
        <v>4.0</v>
      </c>
      <c r="B6" s="10" t="s">
        <v>82</v>
      </c>
      <c r="C6" s="73">
        <v>9.092548617604182E-4</v>
      </c>
      <c r="D6" s="74">
        <v>9.618748529455105E-4</v>
      </c>
      <c r="E6" s="74">
        <v>9.660085290345206E-4</v>
      </c>
      <c r="F6" s="74">
        <v>9.49836617611182E-4</v>
      </c>
      <c r="G6" s="74">
        <v>0.001</v>
      </c>
      <c r="H6" s="74">
        <v>0.001</v>
      </c>
      <c r="I6" s="74">
        <v>9.0E-4</v>
      </c>
      <c r="J6" s="65">
        <v>9.0E-4</v>
      </c>
      <c r="K6" s="80">
        <v>9.0E-4</v>
      </c>
      <c r="L6" s="67">
        <v>9.0E-4</v>
      </c>
      <c r="M6" s="68" t="str">
        <f>'hitungan PDRB'!E5</f>
        <v/>
      </c>
      <c r="N6" s="75" t="s">
        <v>82</v>
      </c>
      <c r="O6" s="76">
        <f t="shared" ref="O6:U6" si="7">C6</f>
        <v>0.0009092548618</v>
      </c>
      <c r="P6" s="76">
        <f t="shared" si="7"/>
        <v>0.0009618748529</v>
      </c>
      <c r="Q6" s="76">
        <f t="shared" si="7"/>
        <v>0.000966008529</v>
      </c>
      <c r="R6" s="76">
        <f t="shared" si="7"/>
        <v>0.0009498366176</v>
      </c>
      <c r="S6" s="76">
        <f t="shared" si="7"/>
        <v>0.001</v>
      </c>
      <c r="T6" s="76">
        <f t="shared" si="7"/>
        <v>0.001</v>
      </c>
      <c r="U6" s="77">
        <f t="shared" si="7"/>
        <v>0.0009</v>
      </c>
      <c r="V6" s="78">
        <v>9.0E-4</v>
      </c>
      <c r="W6" s="78">
        <f t="shared" ref="W6:X6" si="8">K6</f>
        <v>0.0009</v>
      </c>
      <c r="X6" s="78">
        <f t="shared" si="8"/>
        <v>0.0009</v>
      </c>
    </row>
    <row r="7">
      <c r="A7" s="30">
        <v>5.0</v>
      </c>
      <c r="B7" s="10" t="s">
        <v>83</v>
      </c>
      <c r="C7" s="73">
        <v>6.063964257173517E-4</v>
      </c>
      <c r="D7" s="74">
        <v>6.026852152942516E-4</v>
      </c>
      <c r="E7" s="74">
        <v>5.864414793546616E-4</v>
      </c>
      <c r="F7" s="74">
        <v>5.805741385239313E-4</v>
      </c>
      <c r="G7" s="74">
        <v>6.0E-4</v>
      </c>
      <c r="H7" s="74">
        <v>6.0E-4</v>
      </c>
      <c r="I7" s="74">
        <v>6.0E-4</v>
      </c>
      <c r="J7" s="65">
        <v>6.0E-4</v>
      </c>
      <c r="K7" s="80">
        <v>6.0E-4</v>
      </c>
      <c r="L7" s="67">
        <v>6.0E-4</v>
      </c>
      <c r="N7" s="69" t="s">
        <v>83</v>
      </c>
      <c r="O7" s="70">
        <f t="shared" ref="O7:U7" si="9">C7</f>
        <v>0.0006063964257</v>
      </c>
      <c r="P7" s="70">
        <f t="shared" si="9"/>
        <v>0.0006026852153</v>
      </c>
      <c r="Q7" s="70">
        <f t="shared" si="9"/>
        <v>0.0005864414794</v>
      </c>
      <c r="R7" s="70">
        <f t="shared" si="9"/>
        <v>0.0005805741385</v>
      </c>
      <c r="S7" s="70">
        <f t="shared" si="9"/>
        <v>0.0006</v>
      </c>
      <c r="T7" s="70">
        <f t="shared" si="9"/>
        <v>0.0006</v>
      </c>
      <c r="U7" s="71">
        <f t="shared" si="9"/>
        <v>0.0006</v>
      </c>
      <c r="V7" s="79">
        <v>6.0E-4</v>
      </c>
      <c r="W7" s="79">
        <f t="shared" ref="W7:X7" si="10">K7</f>
        <v>0.0006</v>
      </c>
      <c r="X7" s="79">
        <f t="shared" si="10"/>
        <v>0.0006</v>
      </c>
    </row>
    <row r="8">
      <c r="A8" s="30">
        <v>6.0</v>
      </c>
      <c r="B8" s="10" t="s">
        <v>84</v>
      </c>
      <c r="C8" s="73">
        <v>0.10289969938125919</v>
      </c>
      <c r="D8" s="74">
        <v>0.10482374079838695</v>
      </c>
      <c r="E8" s="74">
        <v>0.107338235616835</v>
      </c>
      <c r="F8" s="74">
        <v>0.10804417133284185</v>
      </c>
      <c r="G8" s="74">
        <v>0.1054</v>
      </c>
      <c r="H8" s="74">
        <v>0.1112</v>
      </c>
      <c r="I8" s="74">
        <v>0.1103</v>
      </c>
      <c r="J8" s="65">
        <v>0.1122</v>
      </c>
      <c r="K8" s="80">
        <v>0.1139</v>
      </c>
      <c r="L8" s="67">
        <v>0.1147</v>
      </c>
      <c r="M8" s="68" t="str">
        <f>'hitungan PDRB'!E6</f>
        <v/>
      </c>
      <c r="N8" s="75" t="s">
        <v>84</v>
      </c>
      <c r="O8" s="76">
        <f t="shared" ref="O8:U8" si="11">C8</f>
        <v>0.1028996994</v>
      </c>
      <c r="P8" s="76">
        <f t="shared" si="11"/>
        <v>0.1048237408</v>
      </c>
      <c r="Q8" s="76">
        <f t="shared" si="11"/>
        <v>0.1073382356</v>
      </c>
      <c r="R8" s="76">
        <f t="shared" si="11"/>
        <v>0.1080441713</v>
      </c>
      <c r="S8" s="76">
        <f t="shared" si="11"/>
        <v>0.1054</v>
      </c>
      <c r="T8" s="76">
        <f t="shared" si="11"/>
        <v>0.1112</v>
      </c>
      <c r="U8" s="77">
        <f t="shared" si="11"/>
        <v>0.1103</v>
      </c>
      <c r="V8" s="78">
        <v>0.1122</v>
      </c>
      <c r="W8" s="78">
        <f t="shared" ref="W8:X8" si="12">K8</f>
        <v>0.1139</v>
      </c>
      <c r="X8" s="78">
        <f t="shared" si="12"/>
        <v>0.1147</v>
      </c>
    </row>
    <row r="9">
      <c r="A9" s="30">
        <v>7.0</v>
      </c>
      <c r="B9" s="10" t="s">
        <v>85</v>
      </c>
      <c r="C9" s="73">
        <v>0.13475665766375639</v>
      </c>
      <c r="D9" s="74">
        <v>0.13580912004109846</v>
      </c>
      <c r="E9" s="74">
        <v>0.1363505084667283</v>
      </c>
      <c r="F9" s="74">
        <v>0.13738477859152604</v>
      </c>
      <c r="G9" s="74">
        <v>0.1348</v>
      </c>
      <c r="H9" s="74">
        <v>0.1375</v>
      </c>
      <c r="I9" s="74">
        <v>0.136</v>
      </c>
      <c r="J9" s="65">
        <v>0.1361</v>
      </c>
      <c r="K9" s="80">
        <v>0.1349</v>
      </c>
      <c r="L9" s="67">
        <v>0.1349</v>
      </c>
      <c r="M9" s="68"/>
      <c r="N9" s="69" t="s">
        <v>85</v>
      </c>
      <c r="O9" s="70">
        <f t="shared" ref="O9:U9" si="13">C9</f>
        <v>0.1347566577</v>
      </c>
      <c r="P9" s="70">
        <f t="shared" si="13"/>
        <v>0.13580912</v>
      </c>
      <c r="Q9" s="70">
        <f t="shared" si="13"/>
        <v>0.1363505085</v>
      </c>
      <c r="R9" s="70">
        <f t="shared" si="13"/>
        <v>0.1373847786</v>
      </c>
      <c r="S9" s="70">
        <f t="shared" si="13"/>
        <v>0.1348</v>
      </c>
      <c r="T9" s="70">
        <f t="shared" si="13"/>
        <v>0.1375</v>
      </c>
      <c r="U9" s="71">
        <f t="shared" si="13"/>
        <v>0.136</v>
      </c>
      <c r="V9" s="79">
        <v>0.1361</v>
      </c>
      <c r="W9" s="79">
        <f t="shared" ref="W9:X9" si="14">K9</f>
        <v>0.1349</v>
      </c>
      <c r="X9" s="79">
        <f t="shared" si="14"/>
        <v>0.1349</v>
      </c>
    </row>
    <row r="10">
      <c r="A10" s="30">
        <v>8.0</v>
      </c>
      <c r="B10" s="10" t="s">
        <v>86</v>
      </c>
      <c r="C10" s="73">
        <v>0.031073298431073048</v>
      </c>
      <c r="D10" s="74">
        <v>0.031078764262669093</v>
      </c>
      <c r="E10" s="74">
        <v>0.03121389096455847</v>
      </c>
      <c r="F10" s="74">
        <v>0.032198523590988834</v>
      </c>
      <c r="G10" s="74">
        <v>0.022099999999999998</v>
      </c>
      <c r="H10" s="74">
        <v>0.0226</v>
      </c>
      <c r="I10" s="74">
        <v>0.038</v>
      </c>
      <c r="J10" s="65">
        <v>0.0409</v>
      </c>
      <c r="K10" s="80">
        <v>0.041</v>
      </c>
      <c r="L10" s="67">
        <v>0.0413</v>
      </c>
      <c r="M10" s="68"/>
      <c r="N10" s="75" t="s">
        <v>86</v>
      </c>
      <c r="O10" s="76">
        <f t="shared" ref="O10:U10" si="15">C10</f>
        <v>0.03107329843</v>
      </c>
      <c r="P10" s="76">
        <f t="shared" si="15"/>
        <v>0.03107876426</v>
      </c>
      <c r="Q10" s="76">
        <f t="shared" si="15"/>
        <v>0.03121389096</v>
      </c>
      <c r="R10" s="76">
        <f t="shared" si="15"/>
        <v>0.03219852359</v>
      </c>
      <c r="S10" s="76">
        <f t="shared" si="15"/>
        <v>0.0221</v>
      </c>
      <c r="T10" s="76">
        <f t="shared" si="15"/>
        <v>0.0226</v>
      </c>
      <c r="U10" s="77">
        <f t="shared" si="15"/>
        <v>0.038</v>
      </c>
      <c r="V10" s="78">
        <v>0.0409</v>
      </c>
      <c r="W10" s="78">
        <f t="shared" ref="W10:X10" si="16">K10</f>
        <v>0.041</v>
      </c>
      <c r="X10" s="78">
        <f t="shared" si="16"/>
        <v>0.0413</v>
      </c>
    </row>
    <row r="11">
      <c r="A11" s="30">
        <v>9.0</v>
      </c>
      <c r="B11" s="10" t="s">
        <v>87</v>
      </c>
      <c r="C11" s="73">
        <v>0.030955389470379093</v>
      </c>
      <c r="D11" s="74">
        <v>0.030870426454923102</v>
      </c>
      <c r="E11" s="74">
        <v>0.03114541963936952</v>
      </c>
      <c r="F11" s="74">
        <v>0.0320522386408375</v>
      </c>
      <c r="G11" s="74">
        <v>0.029900000000000003</v>
      </c>
      <c r="H11" s="74">
        <v>0.030600000000000002</v>
      </c>
      <c r="I11" s="74">
        <v>0.0339</v>
      </c>
      <c r="J11" s="65">
        <v>0.034</v>
      </c>
      <c r="K11" s="80">
        <v>0.0356</v>
      </c>
      <c r="L11" s="67">
        <v>0.0374</v>
      </c>
      <c r="M11" s="68"/>
      <c r="N11" s="69" t="s">
        <v>87</v>
      </c>
      <c r="O11" s="70">
        <f t="shared" ref="O11:U11" si="17">C11</f>
        <v>0.03095538947</v>
      </c>
      <c r="P11" s="70">
        <f t="shared" si="17"/>
        <v>0.03087042645</v>
      </c>
      <c r="Q11" s="70">
        <f t="shared" si="17"/>
        <v>0.03114541964</v>
      </c>
      <c r="R11" s="70">
        <f t="shared" si="17"/>
        <v>0.03205223864</v>
      </c>
      <c r="S11" s="70">
        <f t="shared" si="17"/>
        <v>0.0299</v>
      </c>
      <c r="T11" s="70">
        <f t="shared" si="17"/>
        <v>0.0306</v>
      </c>
      <c r="U11" s="71">
        <f t="shared" si="17"/>
        <v>0.0339</v>
      </c>
      <c r="V11" s="79">
        <v>0.034</v>
      </c>
      <c r="W11" s="79">
        <f t="shared" ref="W11:X11" si="18">K11</f>
        <v>0.0356</v>
      </c>
      <c r="X11" s="79">
        <f t="shared" si="18"/>
        <v>0.0374</v>
      </c>
    </row>
    <row r="12">
      <c r="A12" s="30">
        <v>10.0</v>
      </c>
      <c r="B12" s="10" t="s">
        <v>88</v>
      </c>
      <c r="C12" s="73">
        <v>0.030419244335032573</v>
      </c>
      <c r="D12" s="74">
        <v>0.03336111658096006</v>
      </c>
      <c r="E12" s="74">
        <v>0.03465940431297738</v>
      </c>
      <c r="F12" s="74">
        <v>0.03639546217530458</v>
      </c>
      <c r="G12" s="74">
        <v>0.0426</v>
      </c>
      <c r="H12" s="74">
        <v>0.0429</v>
      </c>
      <c r="I12" s="74">
        <v>0.0401</v>
      </c>
      <c r="J12" s="65">
        <v>0.0409</v>
      </c>
      <c r="K12" s="80">
        <v>0.0421</v>
      </c>
      <c r="L12" s="67">
        <v>0.0429</v>
      </c>
      <c r="M12" s="68"/>
      <c r="N12" s="75" t="s">
        <v>88</v>
      </c>
      <c r="O12" s="76">
        <f t="shared" ref="O12:U12" si="19">C12</f>
        <v>0.03041924434</v>
      </c>
      <c r="P12" s="76">
        <f t="shared" si="19"/>
        <v>0.03336111658</v>
      </c>
      <c r="Q12" s="76">
        <f t="shared" si="19"/>
        <v>0.03465940431</v>
      </c>
      <c r="R12" s="76">
        <f t="shared" si="19"/>
        <v>0.03639546218</v>
      </c>
      <c r="S12" s="76">
        <f t="shared" si="19"/>
        <v>0.0426</v>
      </c>
      <c r="T12" s="76">
        <f t="shared" si="19"/>
        <v>0.0429</v>
      </c>
      <c r="U12" s="77">
        <f t="shared" si="19"/>
        <v>0.0401</v>
      </c>
      <c r="V12" s="78">
        <v>0.0409</v>
      </c>
      <c r="W12" s="78">
        <f t="shared" ref="W12:X12" si="20">K12</f>
        <v>0.0421</v>
      </c>
      <c r="X12" s="78">
        <f t="shared" si="20"/>
        <v>0.0429</v>
      </c>
    </row>
    <row r="13">
      <c r="A13" s="30">
        <v>11.0</v>
      </c>
      <c r="B13" s="10" t="s">
        <v>89</v>
      </c>
      <c r="C13" s="73">
        <v>0.029306384273861123</v>
      </c>
      <c r="D13" s="74">
        <v>0.029813102529066885</v>
      </c>
      <c r="E13" s="74">
        <v>0.029554371148307473</v>
      </c>
      <c r="F13" s="74">
        <v>0.02892303373446725</v>
      </c>
      <c r="G13" s="74">
        <v>0.0298</v>
      </c>
      <c r="H13" s="74">
        <v>0.0302</v>
      </c>
      <c r="I13" s="74">
        <v>0.0301</v>
      </c>
      <c r="J13" s="65">
        <v>0.0289</v>
      </c>
      <c r="K13" s="80">
        <v>0.0278</v>
      </c>
      <c r="L13" s="67">
        <v>0.0281</v>
      </c>
      <c r="M13" s="68"/>
      <c r="N13" s="69" t="s">
        <v>89</v>
      </c>
      <c r="O13" s="70">
        <f t="shared" ref="O13:U13" si="21">C13</f>
        <v>0.02930638427</v>
      </c>
      <c r="P13" s="70">
        <f t="shared" si="21"/>
        <v>0.02981310253</v>
      </c>
      <c r="Q13" s="70">
        <f t="shared" si="21"/>
        <v>0.02955437115</v>
      </c>
      <c r="R13" s="70">
        <f t="shared" si="21"/>
        <v>0.02892303373</v>
      </c>
      <c r="S13" s="70">
        <f t="shared" si="21"/>
        <v>0.0298</v>
      </c>
      <c r="T13" s="70">
        <f t="shared" si="21"/>
        <v>0.0302</v>
      </c>
      <c r="U13" s="71">
        <f t="shared" si="21"/>
        <v>0.0301</v>
      </c>
      <c r="V13" s="79">
        <v>0.0289</v>
      </c>
      <c r="W13" s="79">
        <f t="shared" ref="W13:X13" si="22">K13</f>
        <v>0.0278</v>
      </c>
      <c r="X13" s="79">
        <f t="shared" si="22"/>
        <v>0.0281</v>
      </c>
    </row>
    <row r="14">
      <c r="A14" s="30">
        <v>12.0</v>
      </c>
      <c r="B14" s="10" t="s">
        <v>90</v>
      </c>
      <c r="C14" s="73">
        <v>0.01671300549275961</v>
      </c>
      <c r="D14" s="74">
        <v>0.016914279687933274</v>
      </c>
      <c r="E14" s="74">
        <v>0.01691059797420136</v>
      </c>
      <c r="F14" s="74">
        <v>0.016822729647815508</v>
      </c>
      <c r="G14" s="74">
        <v>0.0171</v>
      </c>
      <c r="H14" s="74">
        <v>0.0167</v>
      </c>
      <c r="I14" s="74">
        <v>0.0163</v>
      </c>
      <c r="J14" s="65">
        <v>0.0162</v>
      </c>
      <c r="K14" s="80">
        <v>0.016</v>
      </c>
      <c r="L14" s="67">
        <v>0.016</v>
      </c>
      <c r="M14" s="68"/>
      <c r="N14" s="75" t="s">
        <v>90</v>
      </c>
      <c r="O14" s="76">
        <f t="shared" ref="O14:U14" si="23">C14</f>
        <v>0.01671300549</v>
      </c>
      <c r="P14" s="76">
        <f t="shared" si="23"/>
        <v>0.01691427969</v>
      </c>
      <c r="Q14" s="76">
        <f t="shared" si="23"/>
        <v>0.01691059797</v>
      </c>
      <c r="R14" s="76">
        <f t="shared" si="23"/>
        <v>0.01682272965</v>
      </c>
      <c r="S14" s="76">
        <f t="shared" si="23"/>
        <v>0.0171</v>
      </c>
      <c r="T14" s="76">
        <f t="shared" si="23"/>
        <v>0.0167</v>
      </c>
      <c r="U14" s="77">
        <f t="shared" si="23"/>
        <v>0.0163</v>
      </c>
      <c r="V14" s="78">
        <v>0.0162</v>
      </c>
      <c r="W14" s="78">
        <f t="shared" ref="W14:X14" si="24">K14</f>
        <v>0.016</v>
      </c>
      <c r="X14" s="78">
        <f t="shared" si="24"/>
        <v>0.016</v>
      </c>
    </row>
    <row r="15">
      <c r="A15" s="30">
        <v>13.0</v>
      </c>
      <c r="B15" s="10" t="s">
        <v>91</v>
      </c>
      <c r="C15" s="73">
        <v>0.0036392771425586305</v>
      </c>
      <c r="D15" s="74">
        <v>0.003807236203652598</v>
      </c>
      <c r="E15" s="74">
        <v>0.0039588511892579645</v>
      </c>
      <c r="F15" s="74">
        <v>0.004192485432175708</v>
      </c>
      <c r="G15" s="74">
        <v>0.004</v>
      </c>
      <c r="H15" s="74">
        <v>0.004</v>
      </c>
      <c r="I15" s="74">
        <v>0.004</v>
      </c>
      <c r="J15" s="65">
        <v>0.0041</v>
      </c>
      <c r="K15" s="80">
        <v>0.0043</v>
      </c>
      <c r="L15" s="67">
        <v>0.0044</v>
      </c>
      <c r="M15" s="68"/>
      <c r="N15" s="69" t="s">
        <v>91</v>
      </c>
      <c r="O15" s="70">
        <f t="shared" ref="O15:U15" si="25">C15</f>
        <v>0.003639277143</v>
      </c>
      <c r="P15" s="70">
        <f t="shared" si="25"/>
        <v>0.003807236204</v>
      </c>
      <c r="Q15" s="70">
        <f t="shared" si="25"/>
        <v>0.003958851189</v>
      </c>
      <c r="R15" s="70">
        <f t="shared" si="25"/>
        <v>0.004192485432</v>
      </c>
      <c r="S15" s="70">
        <f t="shared" si="25"/>
        <v>0.004</v>
      </c>
      <c r="T15" s="70">
        <f t="shared" si="25"/>
        <v>0.004</v>
      </c>
      <c r="U15" s="71">
        <f t="shared" si="25"/>
        <v>0.004</v>
      </c>
      <c r="V15" s="79">
        <v>0.0041</v>
      </c>
      <c r="W15" s="79">
        <f t="shared" ref="W15:X15" si="26">K15</f>
        <v>0.0043</v>
      </c>
      <c r="X15" s="79">
        <f t="shared" si="26"/>
        <v>0.0044</v>
      </c>
    </row>
    <row r="16">
      <c r="A16" s="30">
        <v>14.0</v>
      </c>
      <c r="B16" s="10" t="s">
        <v>92</v>
      </c>
      <c r="C16" s="73">
        <v>0.028724939318522328</v>
      </c>
      <c r="D16" s="74">
        <v>0.0282112546588149</v>
      </c>
      <c r="E16" s="74">
        <v>0.027319165040961182</v>
      </c>
      <c r="F16" s="74">
        <v>0.02674269980816329</v>
      </c>
      <c r="G16" s="74">
        <v>0.027000000000000003</v>
      </c>
      <c r="H16" s="74">
        <v>0.0252</v>
      </c>
      <c r="I16" s="74">
        <v>0.024</v>
      </c>
      <c r="J16" s="65">
        <v>0.0235</v>
      </c>
      <c r="K16" s="80">
        <v>0.0242</v>
      </c>
      <c r="L16" s="67">
        <v>0.0236</v>
      </c>
      <c r="M16" s="68"/>
      <c r="N16" s="75" t="s">
        <v>92</v>
      </c>
      <c r="O16" s="76">
        <f t="shared" ref="O16:U16" si="27">C16</f>
        <v>0.02872493932</v>
      </c>
      <c r="P16" s="76">
        <f t="shared" si="27"/>
        <v>0.02821125466</v>
      </c>
      <c r="Q16" s="76">
        <f t="shared" si="27"/>
        <v>0.02731916504</v>
      </c>
      <c r="R16" s="76">
        <f t="shared" si="27"/>
        <v>0.02674269981</v>
      </c>
      <c r="S16" s="76">
        <f t="shared" si="27"/>
        <v>0.027</v>
      </c>
      <c r="T16" s="76">
        <f t="shared" si="27"/>
        <v>0.0252</v>
      </c>
      <c r="U16" s="77">
        <f t="shared" si="27"/>
        <v>0.024</v>
      </c>
      <c r="V16" s="78">
        <v>0.0235</v>
      </c>
      <c r="W16" s="78">
        <f t="shared" ref="W16:X16" si="28">K16</f>
        <v>0.0242</v>
      </c>
      <c r="X16" s="78">
        <f t="shared" si="28"/>
        <v>0.0236</v>
      </c>
    </row>
    <row r="17">
      <c r="A17" s="30">
        <v>15.0</v>
      </c>
      <c r="B17" s="10" t="s">
        <v>93</v>
      </c>
      <c r="C17" s="73">
        <v>0.04272355307333359</v>
      </c>
      <c r="D17" s="74">
        <v>0.044117993958264566</v>
      </c>
      <c r="E17" s="74">
        <v>0.04496887562828473</v>
      </c>
      <c r="F17" s="74">
        <v>0.04619590521332001</v>
      </c>
      <c r="G17" s="74">
        <v>0.047400000000000005</v>
      </c>
      <c r="H17" s="74">
        <v>0.0455</v>
      </c>
      <c r="I17" s="74">
        <v>0.0423</v>
      </c>
      <c r="J17" s="65">
        <v>0.0416</v>
      </c>
      <c r="K17" s="80">
        <v>0.0429</v>
      </c>
      <c r="L17" s="67">
        <v>0.0437</v>
      </c>
      <c r="M17" s="68"/>
      <c r="N17" s="69" t="s">
        <v>93</v>
      </c>
      <c r="O17" s="70">
        <f t="shared" ref="O17:U17" si="29">C17</f>
        <v>0.04272355307</v>
      </c>
      <c r="P17" s="70">
        <f t="shared" si="29"/>
        <v>0.04411799396</v>
      </c>
      <c r="Q17" s="70">
        <f t="shared" si="29"/>
        <v>0.04496887563</v>
      </c>
      <c r="R17" s="70">
        <f t="shared" si="29"/>
        <v>0.04619590521</v>
      </c>
      <c r="S17" s="70">
        <f t="shared" si="29"/>
        <v>0.0474</v>
      </c>
      <c r="T17" s="70">
        <f t="shared" si="29"/>
        <v>0.0455</v>
      </c>
      <c r="U17" s="71">
        <f t="shared" si="29"/>
        <v>0.0423</v>
      </c>
      <c r="V17" s="79">
        <v>0.0416</v>
      </c>
      <c r="W17" s="79">
        <f t="shared" ref="W17:X17" si="30">K17</f>
        <v>0.0429</v>
      </c>
      <c r="X17" s="79">
        <f t="shared" si="30"/>
        <v>0.0437</v>
      </c>
    </row>
    <row r="18">
      <c r="A18" s="30">
        <v>16.0</v>
      </c>
      <c r="B18" s="10" t="s">
        <v>94</v>
      </c>
      <c r="C18" s="73">
        <v>0.008559832069401942</v>
      </c>
      <c r="D18" s="74">
        <v>0.008747082905717138</v>
      </c>
      <c r="E18" s="74">
        <v>0.008909106365399908</v>
      </c>
      <c r="F18" s="74">
        <v>0.00902443049987815</v>
      </c>
      <c r="G18" s="74">
        <v>0.0101</v>
      </c>
      <c r="H18" s="74">
        <v>0.0097</v>
      </c>
      <c r="I18" s="74">
        <v>0.0092</v>
      </c>
      <c r="J18" s="65">
        <v>0.0092</v>
      </c>
      <c r="K18" s="80">
        <v>0.0093</v>
      </c>
      <c r="L18" s="67">
        <v>0.0093</v>
      </c>
      <c r="M18" s="68"/>
      <c r="N18" s="75" t="s">
        <v>94</v>
      </c>
      <c r="O18" s="76">
        <f t="shared" ref="O18:U18" si="31">C18</f>
        <v>0.008559832069</v>
      </c>
      <c r="P18" s="76">
        <f t="shared" si="31"/>
        <v>0.008747082906</v>
      </c>
      <c r="Q18" s="76">
        <f t="shared" si="31"/>
        <v>0.008909106365</v>
      </c>
      <c r="R18" s="76">
        <f t="shared" si="31"/>
        <v>0.0090244305</v>
      </c>
      <c r="S18" s="76">
        <f t="shared" si="31"/>
        <v>0.0101</v>
      </c>
      <c r="T18" s="76">
        <f t="shared" si="31"/>
        <v>0.0097</v>
      </c>
      <c r="U18" s="81">
        <f t="shared" si="31"/>
        <v>0.0092</v>
      </c>
      <c r="V18" s="82">
        <v>0.0092</v>
      </c>
      <c r="W18" s="82">
        <f t="shared" ref="W18:X18" si="32">K18</f>
        <v>0.0093</v>
      </c>
      <c r="X18" s="82">
        <f t="shared" si="32"/>
        <v>0.0093</v>
      </c>
    </row>
    <row r="19">
      <c r="A19" s="30">
        <v>17.0</v>
      </c>
      <c r="B19" s="10" t="s">
        <v>95</v>
      </c>
      <c r="C19" s="73">
        <v>0.015195642514447287</v>
      </c>
      <c r="D19" s="74">
        <v>0.015589519306954614</v>
      </c>
      <c r="E19" s="74">
        <v>0.01592592193703062</v>
      </c>
      <c r="F19" s="74">
        <v>0.016277186718840337</v>
      </c>
      <c r="G19" s="74">
        <v>0.015300000000000001</v>
      </c>
      <c r="H19" s="74">
        <v>0.0148</v>
      </c>
      <c r="I19" s="74">
        <v>0.0156</v>
      </c>
      <c r="J19" s="65">
        <v>0.0159</v>
      </c>
      <c r="K19" s="80">
        <v>0.0163</v>
      </c>
      <c r="L19" s="67">
        <v>0.017</v>
      </c>
      <c r="M19" s="68"/>
      <c r="N19" s="69" t="s">
        <v>95</v>
      </c>
      <c r="O19" s="70">
        <f t="shared" ref="O19:X19" si="33">C19</f>
        <v>0.01519564251</v>
      </c>
      <c r="P19" s="70">
        <f t="shared" si="33"/>
        <v>0.01558951931</v>
      </c>
      <c r="Q19" s="70">
        <f t="shared" si="33"/>
        <v>0.01592592194</v>
      </c>
      <c r="R19" s="70">
        <f t="shared" si="33"/>
        <v>0.01627718672</v>
      </c>
      <c r="S19" s="70">
        <f t="shared" si="33"/>
        <v>0.0153</v>
      </c>
      <c r="T19" s="83">
        <f t="shared" si="33"/>
        <v>0.0148</v>
      </c>
      <c r="U19" s="79">
        <f t="shared" si="33"/>
        <v>0.0156</v>
      </c>
      <c r="V19" s="79">
        <f t="shared" si="33"/>
        <v>0.0159</v>
      </c>
      <c r="W19" s="79">
        <f t="shared" si="33"/>
        <v>0.0163</v>
      </c>
      <c r="X19" s="79">
        <f t="shared" si="33"/>
        <v>0.017</v>
      </c>
    </row>
    <row r="20">
      <c r="A20" s="30" t="s">
        <v>96</v>
      </c>
      <c r="B20" s="10" t="s">
        <v>97</v>
      </c>
      <c r="C20" s="84">
        <v>1.0000000000000002</v>
      </c>
      <c r="D20" s="85">
        <v>1.0</v>
      </c>
      <c r="E20" s="85">
        <v>1.0000000000000002</v>
      </c>
      <c r="F20" s="85">
        <v>0.9999999999999997</v>
      </c>
      <c r="G20" s="85">
        <v>0.9998000000000002</v>
      </c>
      <c r="H20" s="85">
        <v>1.0</v>
      </c>
      <c r="I20" s="86">
        <f t="shared" ref="I20:J20" si="34">SUM(I3:I19)</f>
        <v>1.0001</v>
      </c>
      <c r="J20" s="87">
        <f t="shared" si="34"/>
        <v>1</v>
      </c>
      <c r="K20" s="88">
        <v>1.0</v>
      </c>
      <c r="L20" s="89">
        <v>1.0</v>
      </c>
      <c r="M20" s="90"/>
      <c r="N20" s="91" t="s">
        <v>97</v>
      </c>
      <c r="O20" s="92">
        <v>1.0</v>
      </c>
      <c r="P20" s="92">
        <v>1.0</v>
      </c>
      <c r="Q20" s="92">
        <v>1.0</v>
      </c>
      <c r="R20" s="92">
        <v>1.0</v>
      </c>
      <c r="S20" s="92">
        <v>1.0</v>
      </c>
      <c r="T20" s="93">
        <v>1.0</v>
      </c>
      <c r="U20" s="94">
        <v>1.0</v>
      </c>
      <c r="V20" s="94">
        <v>1.0</v>
      </c>
      <c r="W20" s="94">
        <v>1.0</v>
      </c>
      <c r="X20" s="94">
        <v>1.0</v>
      </c>
    </row>
    <row r="21" ht="15.75" customHeight="1">
      <c r="A21" s="30" t="s">
        <v>98</v>
      </c>
      <c r="B21" s="10" t="s">
        <v>99</v>
      </c>
      <c r="C21" s="10">
        <v>5.25</v>
      </c>
      <c r="D21" s="10">
        <v>5.26</v>
      </c>
      <c r="E21" s="10">
        <v>5.3</v>
      </c>
      <c r="F21" s="10">
        <v>5.4</v>
      </c>
      <c r="G21" s="10">
        <v>-2.65</v>
      </c>
      <c r="H21" s="10">
        <v>3.32</v>
      </c>
      <c r="I21" s="10">
        <v>5.31</v>
      </c>
      <c r="J21" s="10">
        <v>4.98</v>
      </c>
      <c r="K21" s="95">
        <v>4.95</v>
      </c>
      <c r="L21" s="96">
        <v>5.37</v>
      </c>
      <c r="M21" s="68"/>
    </row>
    <row r="22" ht="15.75" customHeight="1">
      <c r="A22" s="48"/>
      <c r="N22" s="97"/>
      <c r="O22" s="98">
        <v>2016.0</v>
      </c>
      <c r="P22" s="98">
        <v>2017.0</v>
      </c>
      <c r="Q22" s="98">
        <v>2018.0</v>
      </c>
      <c r="R22" s="98">
        <v>2019.0</v>
      </c>
      <c r="S22" s="98">
        <v>2020.0</v>
      </c>
      <c r="T22" s="98">
        <v>2021.0</v>
      </c>
      <c r="U22" s="99">
        <v>2022.0</v>
      </c>
      <c r="V22" s="99">
        <v>2023.0</v>
      </c>
      <c r="W22" s="100">
        <v>2024.0</v>
      </c>
      <c r="X22" s="101">
        <v>2025.0</v>
      </c>
    </row>
    <row r="23" ht="15.75" customHeight="1">
      <c r="A23" s="102" t="s">
        <v>74</v>
      </c>
      <c r="B23" s="103" t="s">
        <v>100</v>
      </c>
      <c r="C23" s="104"/>
      <c r="D23" s="104"/>
      <c r="E23" s="104"/>
      <c r="F23" s="104"/>
      <c r="G23" s="104"/>
      <c r="H23" s="104"/>
      <c r="I23" s="104"/>
      <c r="K23" s="105">
        <f>(L8-K8)/K8</f>
        <v>0.007023705004</v>
      </c>
      <c r="N23" s="97" t="s">
        <v>99</v>
      </c>
      <c r="O23" s="106">
        <f t="shared" ref="O23:U23" si="35">C21</f>
        <v>5.25</v>
      </c>
      <c r="P23" s="106">
        <f t="shared" si="35"/>
        <v>5.26</v>
      </c>
      <c r="Q23" s="106">
        <f t="shared" si="35"/>
        <v>5.3</v>
      </c>
      <c r="R23" s="106">
        <f t="shared" si="35"/>
        <v>5.4</v>
      </c>
      <c r="S23" s="106">
        <f t="shared" si="35"/>
        <v>-2.65</v>
      </c>
      <c r="T23" s="106">
        <f t="shared" si="35"/>
        <v>3.32</v>
      </c>
      <c r="U23" s="106">
        <f t="shared" si="35"/>
        <v>5.31</v>
      </c>
      <c r="V23" s="99">
        <v>4.98</v>
      </c>
      <c r="W23" s="100">
        <v>4.95</v>
      </c>
      <c r="X23" s="101">
        <v>5.37</v>
      </c>
    </row>
    <row r="24" ht="15.75" customHeight="1">
      <c r="A24" s="48"/>
      <c r="B24" s="103" t="s">
        <v>101</v>
      </c>
    </row>
    <row r="25" ht="15.75" customHeight="1">
      <c r="A25" s="48"/>
    </row>
    <row r="26" ht="15.75" customHeight="1">
      <c r="A26" s="48"/>
    </row>
    <row r="27" ht="15.75" customHeight="1">
      <c r="A27" s="48"/>
    </row>
    <row r="28" ht="15.75" customHeight="1">
      <c r="A28" s="48"/>
    </row>
    <row r="29" ht="15.75" customHeight="1">
      <c r="A29" s="48"/>
    </row>
    <row r="30" ht="15.75" customHeight="1">
      <c r="A30" s="48"/>
    </row>
    <row r="31" ht="15.75" customHeight="1">
      <c r="A31" s="48"/>
    </row>
    <row r="32" ht="15.75" customHeight="1">
      <c r="A32" s="48"/>
    </row>
    <row r="33" ht="15.75" customHeight="1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>
      <c r="A962" s="48"/>
    </row>
    <row r="963" ht="15.75" customHeight="1">
      <c r="A963" s="48"/>
    </row>
    <row r="964" ht="15.75" customHeight="1">
      <c r="A964" s="48"/>
    </row>
    <row r="965" ht="15.75" customHeight="1">
      <c r="A965" s="48"/>
    </row>
    <row r="966" ht="15.75" customHeight="1">
      <c r="A966" s="48"/>
    </row>
    <row r="967" ht="15.75" customHeight="1">
      <c r="A967" s="48"/>
    </row>
    <row r="968" ht="15.75" customHeight="1">
      <c r="A968" s="48"/>
    </row>
    <row r="969" ht="15.75" customHeight="1">
      <c r="A969" s="48"/>
    </row>
    <row r="970" ht="15.75" customHeight="1">
      <c r="A970" s="48"/>
    </row>
    <row r="971" ht="15.75" customHeight="1">
      <c r="A971" s="48"/>
    </row>
    <row r="972" ht="15.75" customHeight="1">
      <c r="A972" s="48"/>
    </row>
    <row r="973" ht="15.75" customHeight="1">
      <c r="A973" s="48"/>
    </row>
    <row r="974" ht="15.75" customHeight="1">
      <c r="A974" s="48"/>
    </row>
    <row r="975" ht="15.75" customHeight="1">
      <c r="A975" s="48"/>
    </row>
    <row r="976" ht="15.75" customHeight="1">
      <c r="A976" s="48"/>
    </row>
    <row r="977" ht="15.75" customHeight="1">
      <c r="A977" s="48"/>
    </row>
    <row r="978" ht="15.75" customHeight="1">
      <c r="A978" s="48"/>
    </row>
    <row r="979" ht="15.75" customHeight="1">
      <c r="A979" s="48"/>
    </row>
    <row r="980" ht="15.75" customHeight="1">
      <c r="A980" s="48"/>
    </row>
    <row r="981" ht="15.75" customHeight="1">
      <c r="A981" s="48"/>
    </row>
    <row r="982" ht="15.75" customHeight="1">
      <c r="A982" s="48"/>
    </row>
    <row r="983" ht="15.75" customHeight="1">
      <c r="A983" s="48"/>
    </row>
    <row r="984" ht="15.75" customHeight="1">
      <c r="A984" s="48"/>
    </row>
    <row r="985" ht="15.75" customHeight="1">
      <c r="A985" s="48"/>
    </row>
    <row r="986" ht="15.75" customHeight="1">
      <c r="A986" s="48"/>
    </row>
    <row r="987" ht="15.75" customHeight="1">
      <c r="A987" s="48"/>
    </row>
    <row r="988" ht="15.75" customHeight="1">
      <c r="A988" s="48"/>
    </row>
    <row r="989" ht="15.75" customHeight="1">
      <c r="A989" s="48"/>
    </row>
    <row r="990" ht="15.75" customHeight="1">
      <c r="A990" s="48"/>
    </row>
    <row r="991" ht="15.75" customHeight="1">
      <c r="A991" s="48"/>
    </row>
    <row r="992" ht="15.75" customHeight="1">
      <c r="A992" s="48"/>
    </row>
    <row r="993" ht="15.75" customHeight="1">
      <c r="A993" s="48"/>
    </row>
    <row r="994" ht="15.75" customHeight="1">
      <c r="A994" s="48"/>
    </row>
    <row r="995" ht="15.75" customHeight="1">
      <c r="A995" s="48"/>
    </row>
    <row r="996" ht="15.75" customHeight="1">
      <c r="A996" s="48"/>
    </row>
    <row r="997" ht="15.75" customHeight="1">
      <c r="A997" s="48"/>
    </row>
    <row r="998" ht="15.75" customHeight="1">
      <c r="A998" s="48"/>
    </row>
    <row r="999" ht="15.75" customHeight="1">
      <c r="A999" s="48"/>
    </row>
    <row r="1000" ht="15.75" customHeight="1">
      <c r="A1000" s="48"/>
    </row>
  </sheetData>
  <mergeCells count="1">
    <mergeCell ref="C1:L1"/>
  </mergeCells>
  <hyperlinks>
    <hyperlink r:id="rId2" ref="B23"/>
    <hyperlink r:id="rId3" ref="B24"/>
  </hyperlinks>
  <printOptions/>
  <pageMargins bottom="0.75" footer="0.0" header="0.0" left="0.7" right="0.7" top="0.75"/>
  <pageSetup orientation="landscape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0" t="s">
        <v>1</v>
      </c>
      <c r="B1" s="107" t="s">
        <v>102</v>
      </c>
      <c r="C1" s="4"/>
      <c r="D1" s="5"/>
    </row>
    <row r="2">
      <c r="A2" s="10" t="s">
        <v>103</v>
      </c>
      <c r="B2" s="108" t="s">
        <v>104</v>
      </c>
      <c r="C2" s="108" t="s">
        <v>105</v>
      </c>
      <c r="D2" s="10" t="s">
        <v>106</v>
      </c>
    </row>
    <row r="3">
      <c r="B3" s="10">
        <v>2016.0</v>
      </c>
      <c r="C3" s="10">
        <v>1054.0</v>
      </c>
      <c r="D3" s="109">
        <v>1030.8</v>
      </c>
    </row>
    <row r="4">
      <c r="B4" s="10">
        <v>2017.0</v>
      </c>
      <c r="C4" s="110">
        <v>955.0</v>
      </c>
      <c r="D4" s="109">
        <v>2372.5</v>
      </c>
    </row>
    <row r="5">
      <c r="B5" s="10">
        <v>2018.0</v>
      </c>
      <c r="C5" s="110">
        <v>801.0</v>
      </c>
      <c r="D5" s="109">
        <v>2372.7</v>
      </c>
    </row>
    <row r="6">
      <c r="B6" s="10">
        <v>2019.0</v>
      </c>
      <c r="C6" s="110">
        <v>1249.0</v>
      </c>
      <c r="D6" s="109">
        <v>2723.2</v>
      </c>
    </row>
    <row r="7">
      <c r="B7" s="10">
        <v>2020.0</v>
      </c>
      <c r="C7" s="110">
        <v>2795.0</v>
      </c>
      <c r="D7" s="109">
        <v>1363.6</v>
      </c>
    </row>
    <row r="8">
      <c r="B8" s="10">
        <v>2021.0</v>
      </c>
      <c r="C8" s="110">
        <v>1293.0</v>
      </c>
      <c r="D8" s="109">
        <v>1465.9</v>
      </c>
    </row>
    <row r="9">
      <c r="B9" s="10">
        <v>2022.0</v>
      </c>
      <c r="C9" s="110">
        <v>1451.0</v>
      </c>
      <c r="D9" s="109">
        <v>2362.0</v>
      </c>
    </row>
    <row r="10">
      <c r="B10" s="10">
        <v>2023.0</v>
      </c>
      <c r="C10" s="109">
        <v>3021.0</v>
      </c>
      <c r="D10" s="109">
        <v>1563.7</v>
      </c>
    </row>
    <row r="11">
      <c r="B11" s="10">
        <v>2024.0</v>
      </c>
      <c r="C11" s="111">
        <v>4144.0</v>
      </c>
      <c r="D11" s="109">
        <v>2358.0</v>
      </c>
    </row>
    <row r="12">
      <c r="B12" s="112">
        <v>2025.0</v>
      </c>
      <c r="C12" s="111">
        <v>5847.0</v>
      </c>
      <c r="D12" s="111">
        <v>3178.0</v>
      </c>
    </row>
    <row r="13">
      <c r="B13" s="113"/>
      <c r="C13" s="114"/>
      <c r="D13" s="114"/>
    </row>
    <row r="14">
      <c r="A14" s="10" t="s">
        <v>1</v>
      </c>
      <c r="B14" s="107" t="s">
        <v>107</v>
      </c>
      <c r="C14" s="4"/>
      <c r="D14" s="5"/>
    </row>
    <row r="15">
      <c r="A15" s="10" t="s">
        <v>108</v>
      </c>
      <c r="B15" s="10" t="s">
        <v>104</v>
      </c>
      <c r="C15" s="10" t="s">
        <v>105</v>
      </c>
      <c r="D15" s="10" t="s">
        <v>109</v>
      </c>
    </row>
    <row r="16">
      <c r="B16" s="10">
        <v>2016.0</v>
      </c>
      <c r="C16" s="10">
        <v>984.0</v>
      </c>
      <c r="D16" s="109">
        <v>24070.4</v>
      </c>
    </row>
    <row r="17">
      <c r="B17" s="10">
        <v>2017.0</v>
      </c>
      <c r="C17" s="110">
        <v>1403.0</v>
      </c>
      <c r="D17" s="109">
        <v>19866.0</v>
      </c>
    </row>
    <row r="18">
      <c r="B18" s="10">
        <v>2018.0</v>
      </c>
      <c r="C18" s="110">
        <v>1478.0</v>
      </c>
      <c r="D18" s="109">
        <v>27474.89</v>
      </c>
    </row>
    <row r="19">
      <c r="B19" s="10">
        <v>2019.0</v>
      </c>
      <c r="C19" s="110">
        <v>2774.0</v>
      </c>
      <c r="D19" s="109">
        <v>18654.7</v>
      </c>
    </row>
    <row r="20">
      <c r="B20" s="10">
        <v>2020.0</v>
      </c>
      <c r="C20" s="110">
        <v>8628.0</v>
      </c>
      <c r="D20" s="109">
        <v>30606.1</v>
      </c>
    </row>
    <row r="21">
      <c r="B21" s="10">
        <v>2021.0</v>
      </c>
      <c r="C21" s="110">
        <v>8431.0</v>
      </c>
      <c r="D21" s="109">
        <v>31311.1</v>
      </c>
    </row>
    <row r="22">
      <c r="B22" s="10">
        <v>2022.0</v>
      </c>
      <c r="C22" s="110">
        <v>10276.0</v>
      </c>
      <c r="D22" s="109">
        <v>24992.3</v>
      </c>
    </row>
    <row r="23">
      <c r="B23" s="10">
        <v>2023.0</v>
      </c>
      <c r="C23" s="110">
        <v>17460.0</v>
      </c>
      <c r="D23" s="109">
        <v>32987.2</v>
      </c>
    </row>
    <row r="24">
      <c r="B24" s="95">
        <v>2024.0</v>
      </c>
      <c r="C24" s="115">
        <v>21622.0</v>
      </c>
      <c r="D24" s="116">
        <v>33299.0</v>
      </c>
    </row>
    <row r="25" ht="15.75" customHeight="1">
      <c r="B25" s="117">
        <v>2025.0</v>
      </c>
      <c r="C25" s="118">
        <v>44910.0</v>
      </c>
      <c r="D25" s="118">
        <v>37639.0</v>
      </c>
    </row>
    <row r="26" ht="15.75" customHeight="1"/>
    <row r="27" ht="15.75" customHeight="1">
      <c r="A27" s="119" t="s">
        <v>74</v>
      </c>
    </row>
    <row r="28" ht="15.75" customHeight="1">
      <c r="A28" s="103" t="s">
        <v>110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hyperlinks>
    <hyperlink r:id="rId1" ref="A28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107" t="s">
        <v>111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>
      <c r="A2" s="10"/>
      <c r="B2" s="54">
        <v>2016.0</v>
      </c>
      <c r="C2" s="54">
        <v>2017.0</v>
      </c>
      <c r="D2" s="54">
        <v>2018.0</v>
      </c>
      <c r="E2" s="54">
        <v>2019.0</v>
      </c>
      <c r="F2" s="54">
        <v>2020.0</v>
      </c>
      <c r="G2" s="54">
        <v>2021.0</v>
      </c>
      <c r="H2" s="54">
        <v>2022.0</v>
      </c>
      <c r="I2" s="54">
        <v>2023.0</v>
      </c>
      <c r="J2" s="56">
        <v>2024.0</v>
      </c>
      <c r="K2" s="120">
        <v>2025.0</v>
      </c>
    </row>
    <row r="3">
      <c r="A3" s="54" t="s">
        <v>112</v>
      </c>
      <c r="B3" s="10">
        <v>2.36</v>
      </c>
      <c r="C3" s="10">
        <v>3.71</v>
      </c>
      <c r="D3" s="10">
        <v>2.82</v>
      </c>
      <c r="E3" s="10">
        <v>2.81</v>
      </c>
      <c r="F3" s="10">
        <v>1.56</v>
      </c>
      <c r="G3" s="10">
        <v>1.7</v>
      </c>
      <c r="H3" s="10">
        <v>5.63</v>
      </c>
      <c r="I3" s="10">
        <v>2.89</v>
      </c>
      <c r="J3" s="95">
        <v>1.67</v>
      </c>
      <c r="K3" s="121">
        <v>2.72</v>
      </c>
    </row>
    <row r="4">
      <c r="A4" s="54" t="s">
        <v>113</v>
      </c>
      <c r="B4" s="10">
        <v>1.68</v>
      </c>
      <c r="C4" s="10">
        <v>2.72</v>
      </c>
      <c r="D4" s="10">
        <v>3.13</v>
      </c>
      <c r="E4" s="10">
        <v>3.61</v>
      </c>
      <c r="F4" s="10">
        <v>0.45</v>
      </c>
      <c r="G4" s="10">
        <v>1.87</v>
      </c>
      <c r="H4" s="10">
        <v>5.51</v>
      </c>
      <c r="I4" s="10">
        <v>2.61</v>
      </c>
      <c r="J4" s="95">
        <v>1.62</v>
      </c>
      <c r="K4" s="121">
        <v>2.92</v>
      </c>
    </row>
    <row r="9">
      <c r="G9" s="122"/>
    </row>
  </sheetData>
  <mergeCells count="1">
    <mergeCell ref="A1:K1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23" t="s">
        <v>1</v>
      </c>
      <c r="B1" s="124" t="s">
        <v>114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</row>
    <row r="2">
      <c r="A2" s="126" t="s">
        <v>115</v>
      </c>
      <c r="B2" s="123" t="s">
        <v>116</v>
      </c>
      <c r="C2" s="127" t="s">
        <v>117</v>
      </c>
      <c r="D2" s="127" t="s">
        <v>118</v>
      </c>
      <c r="E2" s="127" t="s">
        <v>119</v>
      </c>
      <c r="F2" s="127" t="s">
        <v>120</v>
      </c>
      <c r="G2" s="127" t="s">
        <v>121</v>
      </c>
      <c r="H2" s="127" t="s">
        <v>122</v>
      </c>
      <c r="I2" s="127" t="s">
        <v>123</v>
      </c>
      <c r="J2" s="127" t="s">
        <v>124</v>
      </c>
      <c r="K2" s="127" t="s">
        <v>125</v>
      </c>
      <c r="L2" s="127" t="s">
        <v>126</v>
      </c>
      <c r="M2" s="127" t="s">
        <v>127</v>
      </c>
      <c r="N2" s="127" t="s">
        <v>128</v>
      </c>
      <c r="O2" s="123" t="s">
        <v>129</v>
      </c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</row>
    <row r="3">
      <c r="A3" s="128"/>
      <c r="B3" s="129">
        <v>2019.0</v>
      </c>
      <c r="C3" s="130">
        <v>4747813.0</v>
      </c>
      <c r="D3" s="130">
        <v>3330870.0</v>
      </c>
      <c r="E3" s="130">
        <v>7459697.0</v>
      </c>
      <c r="F3" s="130">
        <v>8525795.0</v>
      </c>
      <c r="G3" s="130">
        <v>5319616.0</v>
      </c>
      <c r="H3" s="130">
        <v>8438787.0</v>
      </c>
      <c r="I3" s="130">
        <v>6975218.0</v>
      </c>
      <c r="J3" s="130">
        <v>7494327.0</v>
      </c>
      <c r="K3" s="130">
        <v>5826664.0</v>
      </c>
      <c r="L3" s="130">
        <v>6166261.0</v>
      </c>
      <c r="M3" s="130">
        <v>5807876.0</v>
      </c>
      <c r="N3" s="130">
        <v>6604634.0</v>
      </c>
      <c r="O3" s="131">
        <f t="shared" ref="O3:O9" si="1">SUM(C3:N3)</f>
        <v>76697558</v>
      </c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>
      <c r="A4" s="125"/>
      <c r="B4" s="129">
        <v>2020.0</v>
      </c>
      <c r="C4" s="130">
        <v>1.2094923E7</v>
      </c>
      <c r="D4" s="130">
        <v>1.101928E7</v>
      </c>
      <c r="E4" s="130">
        <v>9804273.0</v>
      </c>
      <c r="F4" s="130">
        <v>7950807.0</v>
      </c>
      <c r="G4" s="130">
        <v>6835764.0</v>
      </c>
      <c r="H4" s="130">
        <v>7913323.0</v>
      </c>
      <c r="I4" s="130">
        <v>9404426.0</v>
      </c>
      <c r="J4" s="130">
        <v>1.0284059E7</v>
      </c>
      <c r="K4" s="130">
        <v>9324479.0</v>
      </c>
      <c r="L4" s="130">
        <v>1.0479489E7</v>
      </c>
      <c r="M4" s="130">
        <v>1.0896812E7</v>
      </c>
      <c r="N4" s="130">
        <v>1.2887655E7</v>
      </c>
      <c r="O4" s="131">
        <f t="shared" si="1"/>
        <v>118895290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</row>
    <row r="5">
      <c r="A5" s="125"/>
      <c r="B5" s="129">
        <v>2021.0</v>
      </c>
      <c r="C5" s="130">
        <v>1.0002408E7</v>
      </c>
      <c r="D5" s="130">
        <v>9701591.0</v>
      </c>
      <c r="E5" s="130">
        <v>1.0059792E7</v>
      </c>
      <c r="F5" s="130">
        <v>9704533.0</v>
      </c>
      <c r="G5" s="130">
        <v>1.1014734E7</v>
      </c>
      <c r="H5" s="130">
        <v>9726598.0</v>
      </c>
      <c r="I5" s="130">
        <v>7887063.0</v>
      </c>
      <c r="J5" s="132">
        <v>9310150.0</v>
      </c>
      <c r="K5" s="130">
        <v>1.15565E7</v>
      </c>
      <c r="L5" s="130">
        <v>1.4426897E7</v>
      </c>
      <c r="M5" s="130">
        <v>1.5045645E7</v>
      </c>
      <c r="N5" s="130">
        <v>1.6346375E7</v>
      </c>
      <c r="O5" s="131">
        <f t="shared" si="1"/>
        <v>134782286</v>
      </c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</row>
    <row r="6">
      <c r="A6" s="125"/>
      <c r="B6" s="129">
        <v>2022.0</v>
      </c>
      <c r="C6" s="130">
        <v>1.3141225E7</v>
      </c>
      <c r="D6" s="132">
        <v>1.2106995E7</v>
      </c>
      <c r="E6" s="132">
        <v>1.4595597E7</v>
      </c>
      <c r="F6" s="132">
        <v>4577549.0</v>
      </c>
      <c r="G6" s="132">
        <v>9631807.0</v>
      </c>
      <c r="H6" s="132">
        <v>7195423.0</v>
      </c>
      <c r="I6" s="130">
        <v>7725765.0</v>
      </c>
      <c r="J6" s="130">
        <v>6479495.0</v>
      </c>
      <c r="K6" s="130">
        <v>6971424.0</v>
      </c>
      <c r="L6" s="130">
        <v>7779287.0</v>
      </c>
      <c r="M6" s="130">
        <v>6088173.0</v>
      </c>
      <c r="N6" s="130">
        <v>7698928.0</v>
      </c>
      <c r="O6" s="131">
        <f t="shared" si="1"/>
        <v>103991668</v>
      </c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</row>
    <row r="7">
      <c r="A7" s="125"/>
      <c r="B7" s="129">
        <v>2023.0</v>
      </c>
      <c r="C7" s="133">
        <v>9692272.0</v>
      </c>
      <c r="D7" s="133">
        <v>8645987.0</v>
      </c>
      <c r="E7" s="133">
        <v>1.0184466E7</v>
      </c>
      <c r="F7" s="133">
        <v>1.0093458E7</v>
      </c>
      <c r="G7" s="133">
        <v>1.1216448E7</v>
      </c>
      <c r="H7" s="133">
        <v>1.0557383E7</v>
      </c>
      <c r="I7" s="133">
        <v>1.0625633E7</v>
      </c>
      <c r="J7" s="133">
        <v>8184368.0</v>
      </c>
      <c r="K7" s="133">
        <v>7957822.0</v>
      </c>
      <c r="L7" s="133">
        <v>8503468.0</v>
      </c>
      <c r="M7" s="133">
        <v>8208325.0</v>
      </c>
      <c r="N7" s="133">
        <v>8933505.0</v>
      </c>
      <c r="O7" s="131">
        <f t="shared" si="1"/>
        <v>112803135</v>
      </c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</row>
    <row r="8">
      <c r="A8" s="125"/>
      <c r="B8" s="129">
        <v>2024.0</v>
      </c>
      <c r="C8" s="133">
        <v>1.2979676E7</v>
      </c>
      <c r="D8" s="133">
        <v>1.0043349E7</v>
      </c>
      <c r="E8" s="133">
        <v>1.1638007E7</v>
      </c>
      <c r="F8" s="133">
        <v>1.3005053E7</v>
      </c>
      <c r="G8" s="133">
        <v>1.0717907E7</v>
      </c>
      <c r="H8" s="133">
        <v>1.0319925E7</v>
      </c>
      <c r="I8" s="133">
        <v>9693190.0</v>
      </c>
      <c r="J8" s="133">
        <v>9722339.0</v>
      </c>
      <c r="K8" s="133">
        <v>1.0570049E7</v>
      </c>
      <c r="L8" s="133">
        <v>1.0599844E7</v>
      </c>
      <c r="M8" s="133">
        <v>1.0588488E7</v>
      </c>
      <c r="N8" s="133">
        <v>1.1925386E7</v>
      </c>
      <c r="O8" s="131">
        <f t="shared" si="1"/>
        <v>131803213</v>
      </c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</row>
    <row r="9">
      <c r="A9" s="125"/>
      <c r="B9" s="129">
        <v>2025.0</v>
      </c>
      <c r="C9" s="133">
        <v>1.2579381E7</v>
      </c>
      <c r="D9" s="133">
        <v>1.1681993E7</v>
      </c>
      <c r="E9" s="133">
        <v>1.1212927E7</v>
      </c>
      <c r="F9" s="133">
        <v>1.4596755E7</v>
      </c>
      <c r="G9" s="133">
        <v>1.1338838E7</v>
      </c>
      <c r="H9" s="133">
        <v>1.1760046E7</v>
      </c>
      <c r="I9" s="133">
        <v>1.1497398E7</v>
      </c>
      <c r="J9" s="133">
        <v>1.0730152E7</v>
      </c>
      <c r="K9" s="133">
        <v>1.0983186E7</v>
      </c>
      <c r="L9" s="133">
        <v>1.1200403E7</v>
      </c>
      <c r="M9" s="133">
        <v>1.1156232E7</v>
      </c>
      <c r="N9" s="133">
        <v>1.2500416E7</v>
      </c>
      <c r="O9" s="131">
        <f t="shared" si="1"/>
        <v>141237727</v>
      </c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</row>
    <row r="10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</row>
    <row r="11">
      <c r="A11" s="123" t="s">
        <v>1</v>
      </c>
      <c r="B11" s="124" t="s">
        <v>130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</row>
    <row r="12">
      <c r="A12" s="126" t="s">
        <v>131</v>
      </c>
      <c r="B12" s="123" t="s">
        <v>116</v>
      </c>
      <c r="C12" s="127" t="s">
        <v>117</v>
      </c>
      <c r="D12" s="127" t="s">
        <v>118</v>
      </c>
      <c r="E12" s="127" t="s">
        <v>119</v>
      </c>
      <c r="F12" s="127" t="s">
        <v>120</v>
      </c>
      <c r="G12" s="127" t="s">
        <v>121</v>
      </c>
      <c r="H12" s="127" t="s">
        <v>122</v>
      </c>
      <c r="I12" s="127" t="s">
        <v>123</v>
      </c>
      <c r="J12" s="127" t="s">
        <v>124</v>
      </c>
      <c r="K12" s="127" t="s">
        <v>125</v>
      </c>
      <c r="L12" s="127" t="s">
        <v>126</v>
      </c>
      <c r="M12" s="127" t="s">
        <v>127</v>
      </c>
      <c r="N12" s="127" t="s">
        <v>128</v>
      </c>
      <c r="O12" s="123" t="s">
        <v>129</v>
      </c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</row>
    <row r="13">
      <c r="A13" s="125"/>
      <c r="B13" s="129">
        <v>2020.0</v>
      </c>
      <c r="C13" s="134">
        <v>3906.0</v>
      </c>
      <c r="D13" s="134">
        <v>3107.0</v>
      </c>
      <c r="E13" s="134">
        <v>2348.0</v>
      </c>
      <c r="F13" s="134">
        <v>3.0</v>
      </c>
      <c r="G13" s="134">
        <v>0.0</v>
      </c>
      <c r="H13" s="134">
        <v>0.0</v>
      </c>
      <c r="I13" s="134">
        <v>0.0</v>
      </c>
      <c r="J13" s="134">
        <v>0.0</v>
      </c>
      <c r="K13" s="134">
        <v>0.0</v>
      </c>
      <c r="L13" s="134">
        <v>12.0</v>
      </c>
      <c r="M13" s="134">
        <v>0.0</v>
      </c>
      <c r="N13" s="134">
        <v>0.0</v>
      </c>
      <c r="O13" s="135">
        <f t="shared" ref="O13:O18" si="2">SUM(C13:N13)</f>
        <v>9376</v>
      </c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</row>
    <row r="14">
      <c r="A14" s="125"/>
      <c r="B14" s="129">
        <v>2021.0</v>
      </c>
      <c r="C14" s="134">
        <v>0.0</v>
      </c>
      <c r="D14" s="134">
        <v>0.0</v>
      </c>
      <c r="E14" s="134">
        <v>2.0</v>
      </c>
      <c r="F14" s="134">
        <v>2.0</v>
      </c>
      <c r="G14" s="134">
        <v>1.0</v>
      </c>
      <c r="H14" s="134">
        <v>4.0</v>
      </c>
      <c r="I14" s="134">
        <v>0.0</v>
      </c>
      <c r="J14" s="134">
        <v>0.0</v>
      </c>
      <c r="K14" s="134">
        <v>0.0</v>
      </c>
      <c r="L14" s="134">
        <v>0.0</v>
      </c>
      <c r="M14" s="134">
        <v>0.0</v>
      </c>
      <c r="N14" s="134">
        <v>0.0</v>
      </c>
      <c r="O14" s="135">
        <f t="shared" si="2"/>
        <v>9</v>
      </c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</row>
    <row r="15">
      <c r="A15" s="125"/>
      <c r="B15" s="129">
        <v>2022.0</v>
      </c>
      <c r="C15" s="134">
        <v>0.0</v>
      </c>
      <c r="D15" s="134">
        <v>0.0</v>
      </c>
      <c r="E15" s="134">
        <v>0.0</v>
      </c>
      <c r="F15" s="134">
        <v>0.0</v>
      </c>
      <c r="G15" s="134">
        <v>0.0</v>
      </c>
      <c r="H15" s="134">
        <v>0.0</v>
      </c>
      <c r="I15" s="134">
        <v>1315.0</v>
      </c>
      <c r="J15" s="134">
        <v>9.0</v>
      </c>
      <c r="K15" s="134">
        <v>0.0</v>
      </c>
      <c r="L15" s="134">
        <v>0.0</v>
      </c>
      <c r="M15" s="134">
        <v>47.0</v>
      </c>
      <c r="N15" s="134">
        <v>53.0</v>
      </c>
      <c r="O15" s="135">
        <f t="shared" si="2"/>
        <v>1424</v>
      </c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</row>
    <row r="16">
      <c r="A16" s="125"/>
      <c r="B16" s="129">
        <v>2023.0</v>
      </c>
      <c r="C16" s="134">
        <v>0.0</v>
      </c>
      <c r="D16" s="134">
        <v>0.0</v>
      </c>
      <c r="E16" s="134">
        <v>0.0</v>
      </c>
      <c r="F16" s="134">
        <v>0.0</v>
      </c>
      <c r="G16" s="134">
        <v>0.0</v>
      </c>
      <c r="H16" s="134">
        <v>0.0</v>
      </c>
      <c r="I16" s="136">
        <v>0.0</v>
      </c>
      <c r="J16" s="136">
        <v>0.0</v>
      </c>
      <c r="K16" s="136">
        <v>8.0</v>
      </c>
      <c r="L16" s="136">
        <v>0.0</v>
      </c>
      <c r="M16" s="136">
        <v>721.0</v>
      </c>
      <c r="N16" s="136">
        <v>1223.0</v>
      </c>
      <c r="O16" s="135">
        <f t="shared" si="2"/>
        <v>1952</v>
      </c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</row>
    <row r="17">
      <c r="A17" s="125"/>
      <c r="B17" s="129">
        <v>2024.0</v>
      </c>
      <c r="C17" s="136">
        <v>0.0</v>
      </c>
      <c r="D17" s="136">
        <v>7.0</v>
      </c>
      <c r="E17" s="136">
        <v>0.0</v>
      </c>
      <c r="F17" s="136">
        <v>0.0</v>
      </c>
      <c r="G17" s="136">
        <v>79.0</v>
      </c>
      <c r="H17" s="136">
        <v>34.0</v>
      </c>
      <c r="I17" s="136">
        <v>142.0</v>
      </c>
      <c r="J17" s="136">
        <v>0.0</v>
      </c>
      <c r="K17" s="136">
        <v>0.0</v>
      </c>
      <c r="L17" s="136">
        <v>0.0</v>
      </c>
      <c r="M17" s="136">
        <v>565.0</v>
      </c>
      <c r="N17" s="136">
        <v>1309.0</v>
      </c>
      <c r="O17" s="135">
        <f t="shared" si="2"/>
        <v>2136</v>
      </c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</row>
    <row r="18">
      <c r="A18" s="125"/>
      <c r="B18" s="129">
        <v>2025.0</v>
      </c>
      <c r="C18" s="136">
        <v>640.0</v>
      </c>
      <c r="D18" s="136">
        <v>16.0</v>
      </c>
      <c r="E18" s="136">
        <v>1129.0</v>
      </c>
      <c r="F18" s="136">
        <v>535.0</v>
      </c>
      <c r="G18" s="136">
        <v>148.0</v>
      </c>
      <c r="H18" s="136">
        <v>737.0</v>
      </c>
      <c r="I18" s="136">
        <v>11.0</v>
      </c>
      <c r="J18" s="136">
        <v>0.0</v>
      </c>
      <c r="K18" s="136">
        <v>1381.0</v>
      </c>
      <c r="L18" s="136">
        <v>1618.0</v>
      </c>
      <c r="M18" s="136">
        <v>3128.0</v>
      </c>
      <c r="N18" s="136">
        <v>1631.0</v>
      </c>
      <c r="O18" s="135">
        <f t="shared" si="2"/>
        <v>10974</v>
      </c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</row>
    <row r="19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</row>
    <row r="20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</row>
    <row r="21">
      <c r="A21" s="137" t="s">
        <v>74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</row>
    <row r="22">
      <c r="A22" s="137" t="s">
        <v>132</v>
      </c>
      <c r="B22" s="138" t="s">
        <v>133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</row>
    <row r="23">
      <c r="A23" s="137" t="s">
        <v>134</v>
      </c>
      <c r="B23" s="138" t="s">
        <v>135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</row>
    <row r="24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</row>
    <row r="2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</row>
    <row r="26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</row>
    <row r="27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>
      <c r="A31" s="125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  <row r="50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</row>
    <row r="51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</row>
    <row r="52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</row>
    <row r="53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</row>
    <row r="54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</row>
    <row r="55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</row>
    <row r="56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</row>
    <row r="57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</row>
    <row r="58">
      <c r="A58" s="125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</row>
    <row r="59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</row>
    <row r="60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</row>
    <row r="61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</row>
    <row r="62">
      <c r="A62" s="125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</row>
    <row r="63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</row>
    <row r="64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</row>
    <row r="65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</row>
    <row r="66">
      <c r="A66" s="125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</row>
    <row r="67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</row>
    <row r="68">
      <c r="A68" s="125"/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</row>
    <row r="69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</row>
    <row r="70">
      <c r="A70" s="125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</row>
    <row r="71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</row>
    <row r="72">
      <c r="A72" s="125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</row>
    <row r="73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</row>
    <row r="74">
      <c r="A74" s="125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</row>
    <row r="75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</row>
    <row r="76">
      <c r="A76" s="125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</row>
    <row r="77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</row>
    <row r="78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</row>
    <row r="79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</row>
    <row r="80">
      <c r="A80" s="125"/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</row>
    <row r="81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</row>
    <row r="82">
      <c r="A82" s="125"/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</row>
    <row r="83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</row>
    <row r="84">
      <c r="A84" s="125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</row>
    <row r="85">
      <c r="A85" s="125"/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</row>
    <row r="86">
      <c r="A86" s="125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</row>
    <row r="87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</row>
    <row r="88">
      <c r="A88" s="12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</row>
    <row r="89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</row>
    <row r="90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</row>
    <row r="91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</row>
    <row r="92">
      <c r="A92" s="125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</row>
    <row r="93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  <c r="Z93" s="125"/>
    </row>
    <row r="94">
      <c r="A94" s="125"/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5"/>
    </row>
    <row r="95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</row>
    <row r="96">
      <c r="A96" s="125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</row>
    <row r="97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</row>
    <row r="98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</row>
    <row r="99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</row>
    <row r="100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</row>
    <row r="101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</row>
    <row r="102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</row>
    <row r="103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</row>
    <row r="104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</row>
    <row r="105">
      <c r="A105" s="125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</row>
    <row r="106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</row>
    <row r="107">
      <c r="A107" s="125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</row>
    <row r="108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</row>
    <row r="109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</row>
    <row r="110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</row>
    <row r="111">
      <c r="A111" s="125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  <c r="Z111" s="125"/>
    </row>
    <row r="112">
      <c r="A112" s="12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  <c r="Z112" s="125"/>
    </row>
    <row r="113">
      <c r="A113" s="125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</row>
    <row r="114">
      <c r="A114" s="125"/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</row>
    <row r="115">
      <c r="A115" s="125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</row>
    <row r="116">
      <c r="A116" s="125"/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</row>
    <row r="117">
      <c r="A117" s="125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</row>
    <row r="118">
      <c r="A118" s="125"/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</row>
    <row r="119">
      <c r="A119" s="125"/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</row>
    <row r="120">
      <c r="A120" s="125"/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</row>
    <row r="121">
      <c r="A121" s="125"/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</row>
    <row r="122">
      <c r="A122" s="125"/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</row>
    <row r="123">
      <c r="A123" s="125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</row>
    <row r="124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</row>
    <row r="125">
      <c r="A125" s="125"/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</row>
    <row r="126">
      <c r="A126" s="125"/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</row>
    <row r="127">
      <c r="A127" s="125"/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</row>
    <row r="128">
      <c r="A128" s="125"/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</row>
    <row r="129">
      <c r="A129" s="125"/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</row>
    <row r="130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</row>
    <row r="131">
      <c r="A131" s="125"/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</row>
    <row r="132">
      <c r="A132" s="125"/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</row>
    <row r="133">
      <c r="A133" s="125"/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</row>
    <row r="134">
      <c r="A134" s="125"/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</row>
    <row r="135">
      <c r="A135" s="125"/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</row>
    <row r="136">
      <c r="A136" s="125"/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</row>
    <row r="137">
      <c r="A137" s="125"/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</row>
    <row r="138">
      <c r="A138" s="125"/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</row>
    <row r="139">
      <c r="A139" s="125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</row>
    <row r="140">
      <c r="A140" s="125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</row>
    <row r="141">
      <c r="A141" s="125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25"/>
    </row>
    <row r="142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</row>
    <row r="143">
      <c r="A143" s="125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  <c r="Z143" s="125"/>
    </row>
    <row r="144">
      <c r="A144" s="125"/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5"/>
      <c r="T144" s="125"/>
      <c r="U144" s="125"/>
      <c r="V144" s="125"/>
      <c r="W144" s="125"/>
      <c r="X144" s="125"/>
      <c r="Y144" s="125"/>
      <c r="Z144" s="125"/>
    </row>
    <row r="145">
      <c r="A145" s="125"/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</row>
    <row r="146">
      <c r="A146" s="125"/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  <c r="Z146" s="125"/>
    </row>
    <row r="147">
      <c r="A147" s="125"/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  <c r="Z147" s="125"/>
    </row>
    <row r="148">
      <c r="A148" s="125"/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</row>
    <row r="149">
      <c r="A149" s="125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</row>
    <row r="150">
      <c r="A150" s="125"/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</row>
    <row r="151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</row>
    <row r="152">
      <c r="A152" s="125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</row>
    <row r="153">
      <c r="A153" s="125"/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</row>
    <row r="154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</row>
    <row r="155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</row>
    <row r="156">
      <c r="A156" s="125"/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</row>
    <row r="157">
      <c r="A157" s="125"/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</row>
    <row r="158">
      <c r="A158" s="125"/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</row>
    <row r="159">
      <c r="A159" s="125"/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</row>
    <row r="160">
      <c r="A160" s="125"/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</row>
    <row r="161">
      <c r="A161" s="125"/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</row>
    <row r="162">
      <c r="A162" s="125"/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</row>
    <row r="163">
      <c r="A163" s="125"/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</row>
    <row r="164">
      <c r="A164" s="125"/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</row>
    <row r="165">
      <c r="A165" s="125"/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</row>
    <row r="166">
      <c r="A166" s="125"/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</row>
    <row r="167">
      <c r="A167" s="125"/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</row>
    <row r="168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</row>
    <row r="169">
      <c r="A169" s="125"/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</row>
    <row r="170">
      <c r="A170" s="125"/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</row>
    <row r="171">
      <c r="A171" s="125"/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</row>
    <row r="172">
      <c r="A172" s="125"/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</row>
    <row r="173">
      <c r="A173" s="125"/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</row>
    <row r="174">
      <c r="A174" s="125"/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</row>
    <row r="175">
      <c r="A175" s="125"/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</row>
    <row r="176">
      <c r="A176" s="125"/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</row>
    <row r="177">
      <c r="A177" s="125"/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</row>
    <row r="178">
      <c r="A178" s="125"/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</row>
    <row r="179">
      <c r="A179" s="125"/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</row>
    <row r="180">
      <c r="A180" s="125"/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</row>
    <row r="181">
      <c r="A181" s="125"/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</row>
    <row r="182">
      <c r="A182" s="125"/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  <c r="N182" s="125"/>
      <c r="O182" s="12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</row>
    <row r="183">
      <c r="A183" s="125"/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</row>
    <row r="184">
      <c r="A184" s="125"/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</row>
    <row r="185">
      <c r="A185" s="125"/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</row>
    <row r="186">
      <c r="A186" s="125"/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  <c r="Z186" s="125"/>
    </row>
    <row r="187">
      <c r="A187" s="125"/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</row>
    <row r="188">
      <c r="A188" s="125"/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25"/>
      <c r="W188" s="125"/>
      <c r="X188" s="125"/>
      <c r="Y188" s="125"/>
      <c r="Z188" s="125"/>
    </row>
    <row r="189">
      <c r="A189" s="125"/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  <c r="S189" s="125"/>
      <c r="T189" s="125"/>
      <c r="U189" s="125"/>
      <c r="V189" s="125"/>
      <c r="W189" s="125"/>
      <c r="X189" s="125"/>
      <c r="Y189" s="125"/>
      <c r="Z189" s="125"/>
    </row>
    <row r="190">
      <c r="A190" s="125"/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</row>
    <row r="191">
      <c r="A191" s="125"/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</row>
    <row r="192">
      <c r="A192" s="125"/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</row>
    <row r="193">
      <c r="A193" s="125"/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</row>
    <row r="194">
      <c r="A194" s="125"/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</row>
    <row r="195">
      <c r="A195" s="125"/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</row>
    <row r="196">
      <c r="A196" s="125"/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</row>
    <row r="197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</row>
    <row r="198">
      <c r="A198" s="125"/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</row>
    <row r="199">
      <c r="A199" s="125"/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</row>
    <row r="200">
      <c r="A200" s="125"/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  <c r="Z200" s="125"/>
    </row>
    <row r="201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Z201" s="125"/>
    </row>
    <row r="202">
      <c r="A202" s="125"/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</row>
    <row r="203">
      <c r="A203" s="125"/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</row>
    <row r="204">
      <c r="A204" s="125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</row>
    <row r="205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</row>
    <row r="206">
      <c r="A206" s="125"/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</row>
    <row r="207">
      <c r="A207" s="125"/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</row>
    <row r="208">
      <c r="A208" s="125"/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</row>
    <row r="209">
      <c r="A209" s="125"/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</row>
    <row r="210">
      <c r="A210" s="125"/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</row>
    <row r="211">
      <c r="A211" s="125"/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</row>
    <row r="212">
      <c r="A212" s="125"/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</row>
    <row r="213">
      <c r="A213" s="125"/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</row>
    <row r="214">
      <c r="A214" s="125"/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</row>
    <row r="215">
      <c r="A215" s="125"/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</row>
    <row r="216">
      <c r="A216" s="125"/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</row>
    <row r="217">
      <c r="A217" s="125"/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</row>
    <row r="218">
      <c r="A218" s="125"/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</row>
    <row r="219">
      <c r="A219" s="125"/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</row>
    <row r="220">
      <c r="A220" s="125"/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</row>
    <row r="221">
      <c r="A221" s="125"/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</row>
    <row r="222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</row>
    <row r="223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</row>
    <row r="224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</row>
    <row r="225">
      <c r="A225" s="125"/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</row>
    <row r="226">
      <c r="A226" s="125"/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  <c r="Z226" s="125"/>
    </row>
    <row r="227">
      <c r="A227" s="125"/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5"/>
      <c r="N227" s="125"/>
      <c r="O227" s="125"/>
      <c r="P227" s="125"/>
      <c r="Q227" s="125"/>
      <c r="R227" s="125"/>
      <c r="S227" s="125"/>
      <c r="T227" s="125"/>
      <c r="U227" s="125"/>
      <c r="V227" s="125"/>
      <c r="W227" s="125"/>
      <c r="X227" s="125"/>
      <c r="Y227" s="125"/>
      <c r="Z227" s="125"/>
    </row>
    <row r="228">
      <c r="A228" s="125"/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  <c r="S228" s="125"/>
      <c r="T228" s="125"/>
      <c r="U228" s="125"/>
      <c r="V228" s="125"/>
      <c r="W228" s="125"/>
      <c r="X228" s="125"/>
      <c r="Y228" s="125"/>
      <c r="Z228" s="125"/>
    </row>
    <row r="229">
      <c r="A229" s="125"/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  <c r="S229" s="125"/>
      <c r="T229" s="125"/>
      <c r="U229" s="125"/>
      <c r="V229" s="125"/>
      <c r="W229" s="125"/>
      <c r="X229" s="125"/>
      <c r="Y229" s="125"/>
      <c r="Z229" s="125"/>
    </row>
    <row r="230">
      <c r="A230" s="125"/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</row>
    <row r="231">
      <c r="A231" s="125"/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</row>
    <row r="232">
      <c r="A232" s="125"/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</row>
    <row r="233">
      <c r="A233" s="125"/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</row>
    <row r="234">
      <c r="A234" s="125"/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</row>
    <row r="235">
      <c r="A235" s="125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</row>
    <row r="236">
      <c r="A236" s="125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</row>
    <row r="237">
      <c r="A237" s="125"/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</row>
    <row r="238">
      <c r="A238" s="125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</row>
    <row r="239">
      <c r="A239" s="125"/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</row>
    <row r="240">
      <c r="A240" s="125"/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</row>
    <row r="241">
      <c r="A241" s="125"/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</row>
    <row r="242">
      <c r="A242" s="125"/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</row>
    <row r="243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</row>
    <row r="244">
      <c r="A244" s="125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</row>
    <row r="245">
      <c r="A245" s="125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</row>
    <row r="246">
      <c r="A246" s="125"/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</row>
    <row r="247">
      <c r="A247" s="125"/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O247" s="125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</row>
    <row r="248">
      <c r="A248" s="125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</row>
    <row r="249">
      <c r="A249" s="125"/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</row>
    <row r="250">
      <c r="A250" s="125"/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</row>
    <row r="251">
      <c r="A251" s="125"/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</row>
    <row r="252">
      <c r="A252" s="125"/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</row>
    <row r="253">
      <c r="A253" s="125"/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</row>
    <row r="254">
      <c r="A254" s="125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</row>
    <row r="255">
      <c r="A255" s="125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</row>
    <row r="256">
      <c r="A256" s="125"/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</row>
    <row r="257">
      <c r="A257" s="125"/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</row>
    <row r="258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</row>
    <row r="259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</row>
    <row r="260">
      <c r="A260" s="125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</row>
    <row r="261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</row>
    <row r="262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</row>
    <row r="263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</row>
    <row r="264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</row>
    <row r="265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</row>
    <row r="266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</row>
    <row r="267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</row>
    <row r="268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  <c r="S268" s="125"/>
      <c r="T268" s="125"/>
      <c r="U268" s="125"/>
      <c r="V268" s="125"/>
      <c r="W268" s="125"/>
      <c r="X268" s="125"/>
      <c r="Y268" s="125"/>
      <c r="Z268" s="125"/>
    </row>
    <row r="269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</row>
    <row r="270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</row>
    <row r="271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</row>
    <row r="272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</row>
    <row r="273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</row>
    <row r="274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</row>
    <row r="275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</row>
    <row r="276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</row>
    <row r="277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  <c r="S277" s="125"/>
      <c r="T277" s="125"/>
      <c r="U277" s="125"/>
      <c r="V277" s="125"/>
      <c r="W277" s="125"/>
      <c r="X277" s="125"/>
      <c r="Y277" s="125"/>
      <c r="Z277" s="125"/>
    </row>
    <row r="278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</row>
    <row r="279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  <c r="S279" s="125"/>
      <c r="T279" s="125"/>
      <c r="U279" s="125"/>
      <c r="V279" s="125"/>
      <c r="W279" s="125"/>
      <c r="X279" s="125"/>
      <c r="Y279" s="125"/>
      <c r="Z279" s="125"/>
    </row>
    <row r="280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  <c r="S280" s="125"/>
      <c r="T280" s="125"/>
      <c r="U280" s="125"/>
      <c r="V280" s="125"/>
      <c r="W280" s="125"/>
      <c r="X280" s="125"/>
      <c r="Y280" s="125"/>
      <c r="Z280" s="125"/>
    </row>
    <row r="281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  <c r="S281" s="125"/>
      <c r="T281" s="125"/>
      <c r="U281" s="125"/>
      <c r="V281" s="125"/>
      <c r="W281" s="125"/>
      <c r="X281" s="125"/>
      <c r="Y281" s="125"/>
      <c r="Z281" s="125"/>
    </row>
    <row r="282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  <c r="S282" s="125"/>
      <c r="T282" s="125"/>
      <c r="U282" s="125"/>
      <c r="V282" s="125"/>
      <c r="W282" s="125"/>
      <c r="X282" s="125"/>
      <c r="Y282" s="125"/>
      <c r="Z282" s="125"/>
    </row>
    <row r="283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  <c r="S283" s="125"/>
      <c r="T283" s="125"/>
      <c r="U283" s="125"/>
      <c r="V283" s="125"/>
      <c r="W283" s="125"/>
      <c r="X283" s="125"/>
      <c r="Y283" s="125"/>
      <c r="Z283" s="125"/>
    </row>
    <row r="284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  <c r="S284" s="125"/>
      <c r="T284" s="125"/>
      <c r="U284" s="125"/>
      <c r="V284" s="125"/>
      <c r="W284" s="125"/>
      <c r="X284" s="125"/>
      <c r="Y284" s="125"/>
      <c r="Z284" s="125"/>
    </row>
    <row r="285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  <c r="S285" s="125"/>
      <c r="T285" s="125"/>
      <c r="U285" s="125"/>
      <c r="V285" s="125"/>
      <c r="W285" s="125"/>
      <c r="X285" s="125"/>
      <c r="Y285" s="125"/>
      <c r="Z285" s="125"/>
    </row>
    <row r="286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5"/>
      <c r="T286" s="125"/>
      <c r="U286" s="125"/>
      <c r="V286" s="125"/>
      <c r="W286" s="125"/>
      <c r="X286" s="125"/>
      <c r="Y286" s="125"/>
      <c r="Z286" s="125"/>
    </row>
    <row r="287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  <c r="S287" s="125"/>
      <c r="T287" s="125"/>
      <c r="U287" s="125"/>
      <c r="V287" s="125"/>
      <c r="W287" s="125"/>
      <c r="X287" s="125"/>
      <c r="Y287" s="125"/>
      <c r="Z287" s="125"/>
    </row>
    <row r="288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  <c r="S288" s="125"/>
      <c r="T288" s="125"/>
      <c r="U288" s="125"/>
      <c r="V288" s="125"/>
      <c r="W288" s="125"/>
      <c r="X288" s="125"/>
      <c r="Y288" s="125"/>
      <c r="Z288" s="125"/>
    </row>
    <row r="289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</row>
    <row r="290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5"/>
      <c r="T290" s="125"/>
      <c r="U290" s="125"/>
      <c r="V290" s="125"/>
      <c r="W290" s="125"/>
      <c r="X290" s="125"/>
      <c r="Y290" s="125"/>
      <c r="Z290" s="125"/>
    </row>
    <row r="291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  <c r="S291" s="125"/>
      <c r="T291" s="125"/>
      <c r="U291" s="125"/>
      <c r="V291" s="125"/>
      <c r="W291" s="125"/>
      <c r="X291" s="125"/>
      <c r="Y291" s="125"/>
      <c r="Z291" s="125"/>
    </row>
    <row r="292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  <c r="S292" s="125"/>
      <c r="T292" s="125"/>
      <c r="U292" s="125"/>
      <c r="V292" s="125"/>
      <c r="W292" s="125"/>
      <c r="X292" s="125"/>
      <c r="Y292" s="125"/>
      <c r="Z292" s="125"/>
    </row>
    <row r="293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  <c r="S293" s="125"/>
      <c r="T293" s="125"/>
      <c r="U293" s="125"/>
      <c r="V293" s="125"/>
      <c r="W293" s="125"/>
      <c r="X293" s="125"/>
      <c r="Y293" s="125"/>
      <c r="Z293" s="125"/>
    </row>
    <row r="294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  <c r="Z294" s="125"/>
    </row>
    <row r="295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  <c r="S295" s="125"/>
      <c r="T295" s="125"/>
      <c r="U295" s="125"/>
      <c r="V295" s="125"/>
      <c r="W295" s="125"/>
      <c r="X295" s="125"/>
      <c r="Y295" s="125"/>
      <c r="Z295" s="125"/>
    </row>
    <row r="296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  <c r="S296" s="125"/>
      <c r="T296" s="125"/>
      <c r="U296" s="125"/>
      <c r="V296" s="125"/>
      <c r="W296" s="125"/>
      <c r="X296" s="125"/>
      <c r="Y296" s="125"/>
      <c r="Z296" s="125"/>
    </row>
    <row r="297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  <c r="S297" s="125"/>
      <c r="T297" s="125"/>
      <c r="U297" s="125"/>
      <c r="V297" s="125"/>
      <c r="W297" s="125"/>
      <c r="X297" s="125"/>
      <c r="Y297" s="125"/>
      <c r="Z297" s="125"/>
    </row>
    <row r="298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  <c r="S298" s="125"/>
      <c r="T298" s="125"/>
      <c r="U298" s="125"/>
      <c r="V298" s="125"/>
      <c r="W298" s="125"/>
      <c r="X298" s="125"/>
      <c r="Y298" s="125"/>
      <c r="Z298" s="125"/>
    </row>
    <row r="299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5"/>
      <c r="Q299" s="125"/>
      <c r="R299" s="125"/>
      <c r="S299" s="125"/>
      <c r="T299" s="125"/>
      <c r="U299" s="125"/>
      <c r="V299" s="125"/>
      <c r="W299" s="125"/>
      <c r="X299" s="125"/>
      <c r="Y299" s="125"/>
      <c r="Z299" s="125"/>
    </row>
    <row r="300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  <c r="S300" s="125"/>
      <c r="T300" s="125"/>
      <c r="U300" s="125"/>
      <c r="V300" s="125"/>
      <c r="W300" s="125"/>
      <c r="X300" s="125"/>
      <c r="Y300" s="125"/>
      <c r="Z300" s="125"/>
    </row>
    <row r="301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  <c r="S301" s="125"/>
      <c r="T301" s="125"/>
      <c r="U301" s="125"/>
      <c r="V301" s="125"/>
      <c r="W301" s="125"/>
      <c r="X301" s="125"/>
      <c r="Y301" s="125"/>
      <c r="Z301" s="125"/>
    </row>
    <row r="302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5"/>
      <c r="Q302" s="125"/>
      <c r="R302" s="125"/>
      <c r="S302" s="125"/>
      <c r="T302" s="125"/>
      <c r="U302" s="125"/>
      <c r="V302" s="125"/>
      <c r="W302" s="125"/>
      <c r="X302" s="125"/>
      <c r="Y302" s="125"/>
      <c r="Z302" s="125"/>
    </row>
    <row r="303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  <c r="S303" s="125"/>
      <c r="T303" s="125"/>
      <c r="U303" s="125"/>
      <c r="V303" s="125"/>
      <c r="W303" s="125"/>
      <c r="X303" s="125"/>
      <c r="Y303" s="125"/>
      <c r="Z303" s="125"/>
    </row>
    <row r="304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  <c r="S304" s="125"/>
      <c r="T304" s="125"/>
      <c r="U304" s="125"/>
      <c r="V304" s="125"/>
      <c r="W304" s="125"/>
      <c r="X304" s="125"/>
      <c r="Y304" s="125"/>
      <c r="Z304" s="125"/>
    </row>
    <row r="305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  <c r="S305" s="125"/>
      <c r="T305" s="125"/>
      <c r="U305" s="125"/>
      <c r="V305" s="125"/>
      <c r="W305" s="125"/>
      <c r="X305" s="125"/>
      <c r="Y305" s="125"/>
      <c r="Z305" s="125"/>
    </row>
    <row r="306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  <c r="S306" s="125"/>
      <c r="T306" s="125"/>
      <c r="U306" s="125"/>
      <c r="V306" s="125"/>
      <c r="W306" s="125"/>
      <c r="X306" s="125"/>
      <c r="Y306" s="125"/>
      <c r="Z306" s="125"/>
    </row>
    <row r="307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  <c r="S307" s="125"/>
      <c r="T307" s="125"/>
      <c r="U307" s="125"/>
      <c r="V307" s="125"/>
      <c r="W307" s="125"/>
      <c r="X307" s="125"/>
      <c r="Y307" s="125"/>
      <c r="Z307" s="125"/>
    </row>
    <row r="308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  <c r="S308" s="125"/>
      <c r="T308" s="125"/>
      <c r="U308" s="125"/>
      <c r="V308" s="125"/>
      <c r="W308" s="125"/>
      <c r="X308" s="125"/>
      <c r="Y308" s="125"/>
      <c r="Z308" s="125"/>
    </row>
    <row r="309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  <c r="S309" s="125"/>
      <c r="T309" s="125"/>
      <c r="U309" s="125"/>
      <c r="V309" s="125"/>
      <c r="W309" s="125"/>
      <c r="X309" s="125"/>
      <c r="Y309" s="125"/>
      <c r="Z309" s="125"/>
    </row>
    <row r="310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  <c r="S310" s="125"/>
      <c r="T310" s="125"/>
      <c r="U310" s="125"/>
      <c r="V310" s="125"/>
      <c r="W310" s="125"/>
      <c r="X310" s="125"/>
      <c r="Y310" s="125"/>
      <c r="Z310" s="125"/>
    </row>
    <row r="311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  <c r="S311" s="125"/>
      <c r="T311" s="125"/>
      <c r="U311" s="125"/>
      <c r="V311" s="125"/>
      <c r="W311" s="125"/>
      <c r="X311" s="125"/>
      <c r="Y311" s="125"/>
      <c r="Z311" s="125"/>
    </row>
    <row r="312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  <c r="S312" s="125"/>
      <c r="T312" s="125"/>
      <c r="U312" s="125"/>
      <c r="V312" s="125"/>
      <c r="W312" s="125"/>
      <c r="X312" s="125"/>
      <c r="Y312" s="125"/>
      <c r="Z312" s="125"/>
    </row>
    <row r="313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  <c r="S313" s="125"/>
      <c r="T313" s="125"/>
      <c r="U313" s="125"/>
      <c r="V313" s="125"/>
      <c r="W313" s="125"/>
      <c r="X313" s="125"/>
      <c r="Y313" s="125"/>
      <c r="Z313" s="125"/>
    </row>
    <row r="314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  <c r="S314" s="125"/>
      <c r="T314" s="125"/>
      <c r="U314" s="125"/>
      <c r="V314" s="125"/>
      <c r="W314" s="125"/>
      <c r="X314" s="125"/>
      <c r="Y314" s="125"/>
      <c r="Z314" s="125"/>
    </row>
    <row r="315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  <c r="S315" s="125"/>
      <c r="T315" s="125"/>
      <c r="U315" s="125"/>
      <c r="V315" s="125"/>
      <c r="W315" s="125"/>
      <c r="X315" s="125"/>
      <c r="Y315" s="125"/>
      <c r="Z315" s="125"/>
    </row>
    <row r="316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  <c r="S316" s="125"/>
      <c r="T316" s="125"/>
      <c r="U316" s="125"/>
      <c r="V316" s="125"/>
      <c r="W316" s="125"/>
      <c r="X316" s="125"/>
      <c r="Y316" s="125"/>
      <c r="Z316" s="125"/>
    </row>
    <row r="317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  <c r="S317" s="125"/>
      <c r="T317" s="125"/>
      <c r="U317" s="125"/>
      <c r="V317" s="125"/>
      <c r="W317" s="125"/>
      <c r="X317" s="125"/>
      <c r="Y317" s="125"/>
      <c r="Z317" s="125"/>
    </row>
    <row r="318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  <c r="S318" s="125"/>
      <c r="T318" s="125"/>
      <c r="U318" s="125"/>
      <c r="V318" s="125"/>
      <c r="W318" s="125"/>
      <c r="X318" s="125"/>
      <c r="Y318" s="125"/>
      <c r="Z318" s="125"/>
    </row>
    <row r="319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  <c r="S319" s="125"/>
      <c r="T319" s="125"/>
      <c r="U319" s="125"/>
      <c r="V319" s="125"/>
      <c r="W319" s="125"/>
      <c r="X319" s="125"/>
      <c r="Y319" s="125"/>
      <c r="Z319" s="125"/>
    </row>
    <row r="320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  <c r="S320" s="125"/>
      <c r="T320" s="125"/>
      <c r="U320" s="125"/>
      <c r="V320" s="125"/>
      <c r="W320" s="125"/>
      <c r="X320" s="125"/>
      <c r="Y320" s="125"/>
      <c r="Z320" s="125"/>
    </row>
    <row r="321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5"/>
      <c r="T321" s="125"/>
      <c r="U321" s="125"/>
      <c r="V321" s="125"/>
      <c r="W321" s="125"/>
      <c r="X321" s="125"/>
      <c r="Y321" s="125"/>
      <c r="Z321" s="125"/>
    </row>
    <row r="322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</row>
    <row r="323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</row>
    <row r="324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5"/>
      <c r="T324" s="125"/>
      <c r="U324" s="125"/>
      <c r="V324" s="125"/>
      <c r="W324" s="125"/>
      <c r="X324" s="125"/>
      <c r="Y324" s="125"/>
      <c r="Z324" s="125"/>
    </row>
    <row r="325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  <c r="S325" s="125"/>
      <c r="T325" s="125"/>
      <c r="U325" s="125"/>
      <c r="V325" s="125"/>
      <c r="W325" s="125"/>
      <c r="X325" s="125"/>
      <c r="Y325" s="125"/>
      <c r="Z325" s="125"/>
    </row>
    <row r="326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  <c r="S326" s="125"/>
      <c r="T326" s="125"/>
      <c r="U326" s="125"/>
      <c r="V326" s="125"/>
      <c r="W326" s="125"/>
      <c r="X326" s="125"/>
      <c r="Y326" s="125"/>
      <c r="Z326" s="125"/>
    </row>
    <row r="327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  <c r="S327" s="125"/>
      <c r="T327" s="125"/>
      <c r="U327" s="125"/>
      <c r="V327" s="125"/>
      <c r="W327" s="125"/>
      <c r="X327" s="125"/>
      <c r="Y327" s="125"/>
      <c r="Z327" s="125"/>
    </row>
    <row r="328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  <c r="S328" s="125"/>
      <c r="T328" s="125"/>
      <c r="U328" s="125"/>
      <c r="V328" s="125"/>
      <c r="W328" s="125"/>
      <c r="X328" s="125"/>
      <c r="Y328" s="125"/>
      <c r="Z328" s="125"/>
    </row>
    <row r="329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</row>
    <row r="330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</row>
    <row r="331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  <c r="S331" s="125"/>
      <c r="T331" s="125"/>
      <c r="U331" s="125"/>
      <c r="V331" s="125"/>
      <c r="W331" s="125"/>
      <c r="X331" s="125"/>
      <c r="Y331" s="125"/>
      <c r="Z331" s="125"/>
    </row>
    <row r="332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  <c r="Z332" s="125"/>
    </row>
    <row r="333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  <c r="Z333" s="125"/>
    </row>
    <row r="334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  <c r="S334" s="125"/>
      <c r="T334" s="125"/>
      <c r="U334" s="125"/>
      <c r="V334" s="125"/>
      <c r="W334" s="125"/>
      <c r="X334" s="125"/>
      <c r="Y334" s="125"/>
      <c r="Z334" s="125"/>
    </row>
    <row r="335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  <c r="S335" s="125"/>
      <c r="T335" s="125"/>
      <c r="U335" s="125"/>
      <c r="V335" s="125"/>
      <c r="W335" s="125"/>
      <c r="X335" s="125"/>
      <c r="Y335" s="125"/>
      <c r="Z335" s="125"/>
    </row>
    <row r="336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</row>
    <row r="337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</row>
    <row r="338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</row>
    <row r="339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</row>
    <row r="340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  <c r="S340" s="125"/>
      <c r="T340" s="125"/>
      <c r="U340" s="125"/>
      <c r="V340" s="125"/>
      <c r="W340" s="125"/>
      <c r="X340" s="125"/>
      <c r="Y340" s="125"/>
      <c r="Z340" s="125"/>
    </row>
    <row r="341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  <c r="S341" s="125"/>
      <c r="T341" s="125"/>
      <c r="U341" s="125"/>
      <c r="V341" s="125"/>
      <c r="W341" s="125"/>
      <c r="X341" s="125"/>
      <c r="Y341" s="125"/>
      <c r="Z341" s="125"/>
    </row>
    <row r="342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  <c r="S342" s="125"/>
      <c r="T342" s="125"/>
      <c r="U342" s="125"/>
      <c r="V342" s="125"/>
      <c r="W342" s="125"/>
      <c r="X342" s="125"/>
      <c r="Y342" s="125"/>
      <c r="Z342" s="125"/>
    </row>
    <row r="343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</row>
    <row r="344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</row>
    <row r="345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  <c r="S345" s="125"/>
      <c r="T345" s="125"/>
      <c r="U345" s="125"/>
      <c r="V345" s="125"/>
      <c r="W345" s="125"/>
      <c r="X345" s="125"/>
      <c r="Y345" s="125"/>
      <c r="Z345" s="125"/>
    </row>
    <row r="346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  <c r="Z346" s="125"/>
    </row>
    <row r="347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  <c r="S347" s="125"/>
      <c r="T347" s="125"/>
      <c r="U347" s="125"/>
      <c r="V347" s="125"/>
      <c r="W347" s="125"/>
      <c r="X347" s="125"/>
      <c r="Y347" s="125"/>
      <c r="Z347" s="125"/>
    </row>
    <row r="348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  <c r="S348" s="125"/>
      <c r="T348" s="125"/>
      <c r="U348" s="125"/>
      <c r="V348" s="125"/>
      <c r="W348" s="125"/>
      <c r="X348" s="125"/>
      <c r="Y348" s="125"/>
      <c r="Z348" s="125"/>
    </row>
    <row r="349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  <c r="S349" s="125"/>
      <c r="T349" s="125"/>
      <c r="U349" s="125"/>
      <c r="V349" s="125"/>
      <c r="W349" s="125"/>
      <c r="X349" s="125"/>
      <c r="Y349" s="125"/>
      <c r="Z349" s="125"/>
    </row>
    <row r="350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  <c r="S350" s="125"/>
      <c r="T350" s="125"/>
      <c r="U350" s="125"/>
      <c r="V350" s="125"/>
      <c r="W350" s="125"/>
      <c r="X350" s="125"/>
      <c r="Y350" s="125"/>
      <c r="Z350" s="125"/>
    </row>
    <row r="351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</row>
    <row r="352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  <c r="S352" s="125"/>
      <c r="T352" s="125"/>
      <c r="U352" s="125"/>
      <c r="V352" s="125"/>
      <c r="W352" s="125"/>
      <c r="X352" s="125"/>
      <c r="Y352" s="125"/>
      <c r="Z352" s="125"/>
    </row>
    <row r="353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  <c r="S353" s="125"/>
      <c r="T353" s="125"/>
      <c r="U353" s="125"/>
      <c r="V353" s="125"/>
      <c r="W353" s="125"/>
      <c r="X353" s="125"/>
      <c r="Y353" s="125"/>
      <c r="Z353" s="125"/>
    </row>
    <row r="354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</row>
    <row r="355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  <c r="S355" s="125"/>
      <c r="T355" s="125"/>
      <c r="U355" s="125"/>
      <c r="V355" s="125"/>
      <c r="W355" s="125"/>
      <c r="X355" s="125"/>
      <c r="Y355" s="125"/>
      <c r="Z355" s="125"/>
    </row>
    <row r="356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  <c r="Z356" s="125"/>
    </row>
    <row r="357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  <c r="S357" s="125"/>
      <c r="T357" s="125"/>
      <c r="U357" s="125"/>
      <c r="V357" s="125"/>
      <c r="W357" s="125"/>
      <c r="X357" s="125"/>
      <c r="Y357" s="125"/>
      <c r="Z357" s="125"/>
    </row>
    <row r="358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  <c r="S358" s="125"/>
      <c r="T358" s="125"/>
      <c r="U358" s="125"/>
      <c r="V358" s="125"/>
      <c r="W358" s="125"/>
      <c r="X358" s="125"/>
      <c r="Y358" s="125"/>
      <c r="Z358" s="125"/>
    </row>
    <row r="359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  <c r="S359" s="125"/>
      <c r="T359" s="125"/>
      <c r="U359" s="125"/>
      <c r="V359" s="125"/>
      <c r="W359" s="125"/>
      <c r="X359" s="125"/>
      <c r="Y359" s="125"/>
      <c r="Z359" s="125"/>
    </row>
    <row r="360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  <c r="S360" s="125"/>
      <c r="T360" s="125"/>
      <c r="U360" s="125"/>
      <c r="V360" s="125"/>
      <c r="W360" s="125"/>
      <c r="X360" s="125"/>
      <c r="Y360" s="125"/>
      <c r="Z360" s="125"/>
    </row>
    <row r="361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  <c r="S361" s="125"/>
      <c r="T361" s="125"/>
      <c r="U361" s="125"/>
      <c r="V361" s="125"/>
      <c r="W361" s="125"/>
      <c r="X361" s="125"/>
      <c r="Y361" s="125"/>
      <c r="Z361" s="125"/>
    </row>
    <row r="362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  <c r="S362" s="125"/>
      <c r="T362" s="125"/>
      <c r="U362" s="125"/>
      <c r="V362" s="125"/>
      <c r="W362" s="125"/>
      <c r="X362" s="125"/>
      <c r="Y362" s="125"/>
      <c r="Z362" s="125"/>
    </row>
    <row r="363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  <c r="S363" s="125"/>
      <c r="T363" s="125"/>
      <c r="U363" s="125"/>
      <c r="V363" s="125"/>
      <c r="W363" s="125"/>
      <c r="X363" s="125"/>
      <c r="Y363" s="125"/>
      <c r="Z363" s="125"/>
    </row>
    <row r="364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  <c r="S364" s="125"/>
      <c r="T364" s="125"/>
      <c r="U364" s="125"/>
      <c r="V364" s="125"/>
      <c r="W364" s="125"/>
      <c r="X364" s="125"/>
      <c r="Y364" s="125"/>
      <c r="Z364" s="125"/>
    </row>
    <row r="365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  <c r="S365" s="125"/>
      <c r="T365" s="125"/>
      <c r="U365" s="125"/>
      <c r="V365" s="125"/>
      <c r="W365" s="125"/>
      <c r="X365" s="125"/>
      <c r="Y365" s="125"/>
      <c r="Z365" s="125"/>
    </row>
    <row r="366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</row>
    <row r="367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</row>
    <row r="368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</row>
    <row r="369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</row>
    <row r="370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</row>
    <row r="371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  <c r="S371" s="125"/>
      <c r="T371" s="125"/>
      <c r="U371" s="125"/>
      <c r="V371" s="125"/>
      <c r="W371" s="125"/>
      <c r="X371" s="125"/>
      <c r="Y371" s="125"/>
      <c r="Z371" s="125"/>
    </row>
    <row r="372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</row>
    <row r="373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  <c r="S373" s="125"/>
      <c r="T373" s="125"/>
      <c r="U373" s="125"/>
      <c r="V373" s="125"/>
      <c r="W373" s="125"/>
      <c r="X373" s="125"/>
      <c r="Y373" s="125"/>
      <c r="Z373" s="125"/>
    </row>
    <row r="374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  <c r="S374" s="125"/>
      <c r="T374" s="125"/>
      <c r="U374" s="125"/>
      <c r="V374" s="125"/>
      <c r="W374" s="125"/>
      <c r="X374" s="125"/>
      <c r="Y374" s="125"/>
      <c r="Z374" s="125"/>
    </row>
    <row r="375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</row>
    <row r="376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  <c r="Z376" s="125"/>
    </row>
    <row r="377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  <c r="Z377" s="125"/>
    </row>
    <row r="378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  <c r="Z378" s="125"/>
    </row>
    <row r="379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  <c r="S379" s="125"/>
      <c r="T379" s="125"/>
      <c r="U379" s="125"/>
      <c r="V379" s="125"/>
      <c r="W379" s="125"/>
      <c r="X379" s="125"/>
      <c r="Y379" s="125"/>
      <c r="Z379" s="125"/>
    </row>
    <row r="380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  <c r="Z380" s="125"/>
    </row>
    <row r="381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  <c r="Q381" s="125"/>
      <c r="R381" s="125"/>
      <c r="S381" s="125"/>
      <c r="T381" s="125"/>
      <c r="U381" s="125"/>
      <c r="V381" s="125"/>
      <c r="W381" s="125"/>
      <c r="X381" s="125"/>
      <c r="Y381" s="125"/>
      <c r="Z381" s="125"/>
    </row>
    <row r="382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  <c r="S382" s="125"/>
      <c r="T382" s="125"/>
      <c r="U382" s="125"/>
      <c r="V382" s="125"/>
      <c r="W382" s="125"/>
      <c r="X382" s="125"/>
      <c r="Y382" s="125"/>
      <c r="Z382" s="125"/>
    </row>
    <row r="383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</row>
    <row r="384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</row>
    <row r="385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</row>
    <row r="386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  <c r="S386" s="125"/>
      <c r="T386" s="125"/>
      <c r="U386" s="125"/>
      <c r="V386" s="125"/>
      <c r="W386" s="125"/>
      <c r="X386" s="125"/>
      <c r="Y386" s="125"/>
      <c r="Z386" s="125"/>
    </row>
    <row r="387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  <c r="Q387" s="125"/>
      <c r="R387" s="125"/>
      <c r="S387" s="125"/>
      <c r="T387" s="125"/>
      <c r="U387" s="125"/>
      <c r="V387" s="125"/>
      <c r="W387" s="125"/>
      <c r="X387" s="125"/>
      <c r="Y387" s="125"/>
      <c r="Z387" s="125"/>
    </row>
    <row r="388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  <c r="Q388" s="125"/>
      <c r="R388" s="125"/>
      <c r="S388" s="125"/>
      <c r="T388" s="125"/>
      <c r="U388" s="125"/>
      <c r="V388" s="125"/>
      <c r="W388" s="125"/>
      <c r="X388" s="125"/>
      <c r="Y388" s="125"/>
      <c r="Z388" s="125"/>
    </row>
    <row r="389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5"/>
      <c r="R389" s="125"/>
      <c r="S389" s="125"/>
      <c r="T389" s="125"/>
      <c r="U389" s="125"/>
      <c r="V389" s="125"/>
      <c r="W389" s="125"/>
      <c r="X389" s="125"/>
      <c r="Y389" s="125"/>
      <c r="Z389" s="125"/>
    </row>
    <row r="390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  <c r="S390" s="125"/>
      <c r="T390" s="125"/>
      <c r="U390" s="125"/>
      <c r="V390" s="125"/>
      <c r="W390" s="125"/>
      <c r="X390" s="125"/>
      <c r="Y390" s="125"/>
      <c r="Z390" s="125"/>
    </row>
    <row r="391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  <c r="Q391" s="125"/>
      <c r="R391" s="125"/>
      <c r="S391" s="125"/>
      <c r="T391" s="125"/>
      <c r="U391" s="125"/>
      <c r="V391" s="125"/>
      <c r="W391" s="125"/>
      <c r="X391" s="125"/>
      <c r="Y391" s="125"/>
      <c r="Z391" s="125"/>
    </row>
    <row r="392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5"/>
      <c r="R392" s="125"/>
      <c r="S392" s="125"/>
      <c r="T392" s="125"/>
      <c r="U392" s="125"/>
      <c r="V392" s="125"/>
      <c r="W392" s="125"/>
      <c r="X392" s="125"/>
      <c r="Y392" s="125"/>
      <c r="Z392" s="125"/>
    </row>
    <row r="393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  <c r="S393" s="125"/>
      <c r="T393" s="125"/>
      <c r="U393" s="125"/>
      <c r="V393" s="125"/>
      <c r="W393" s="125"/>
      <c r="X393" s="125"/>
      <c r="Y393" s="125"/>
      <c r="Z393" s="125"/>
    </row>
    <row r="394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  <c r="Z394" s="125"/>
    </row>
    <row r="395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  <c r="Z395" s="125"/>
    </row>
    <row r="396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  <c r="Q396" s="125"/>
      <c r="R396" s="125"/>
      <c r="S396" s="125"/>
      <c r="T396" s="125"/>
      <c r="U396" s="125"/>
      <c r="V396" s="125"/>
      <c r="W396" s="125"/>
      <c r="X396" s="125"/>
      <c r="Y396" s="125"/>
      <c r="Z396" s="125"/>
    </row>
    <row r="397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</row>
    <row r="398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5"/>
      <c r="R398" s="125"/>
      <c r="S398" s="125"/>
      <c r="T398" s="125"/>
      <c r="U398" s="125"/>
      <c r="V398" s="125"/>
      <c r="W398" s="125"/>
      <c r="X398" s="125"/>
      <c r="Y398" s="125"/>
      <c r="Z398" s="125"/>
    </row>
    <row r="399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  <c r="Q399" s="125"/>
      <c r="R399" s="125"/>
      <c r="S399" s="125"/>
      <c r="T399" s="125"/>
      <c r="U399" s="125"/>
      <c r="V399" s="125"/>
      <c r="W399" s="125"/>
      <c r="X399" s="125"/>
      <c r="Y399" s="125"/>
      <c r="Z399" s="125"/>
    </row>
    <row r="400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  <c r="S400" s="125"/>
      <c r="T400" s="125"/>
      <c r="U400" s="125"/>
      <c r="V400" s="125"/>
      <c r="W400" s="125"/>
      <c r="X400" s="125"/>
      <c r="Y400" s="125"/>
      <c r="Z400" s="125"/>
    </row>
    <row r="401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  <c r="S401" s="125"/>
      <c r="T401" s="125"/>
      <c r="U401" s="125"/>
      <c r="V401" s="125"/>
      <c r="W401" s="125"/>
      <c r="X401" s="125"/>
      <c r="Y401" s="125"/>
      <c r="Z401" s="125"/>
    </row>
    <row r="402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  <c r="Q402" s="125"/>
      <c r="R402" s="125"/>
      <c r="S402" s="125"/>
      <c r="T402" s="125"/>
      <c r="U402" s="125"/>
      <c r="V402" s="125"/>
      <c r="W402" s="125"/>
      <c r="X402" s="125"/>
      <c r="Y402" s="125"/>
      <c r="Z402" s="125"/>
    </row>
    <row r="403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  <c r="Q403" s="125"/>
      <c r="R403" s="125"/>
      <c r="S403" s="125"/>
      <c r="T403" s="125"/>
      <c r="U403" s="125"/>
      <c r="V403" s="125"/>
      <c r="W403" s="125"/>
      <c r="X403" s="125"/>
      <c r="Y403" s="125"/>
      <c r="Z403" s="125"/>
    </row>
    <row r="404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</row>
    <row r="405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</row>
    <row r="406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  <c r="Q406" s="125"/>
      <c r="R406" s="125"/>
      <c r="S406" s="125"/>
      <c r="T406" s="125"/>
      <c r="U406" s="125"/>
      <c r="V406" s="125"/>
      <c r="W406" s="125"/>
      <c r="X406" s="125"/>
      <c r="Y406" s="125"/>
      <c r="Z406" s="125"/>
    </row>
    <row r="407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</row>
    <row r="408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  <c r="Z408" s="125"/>
    </row>
    <row r="409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</row>
    <row r="410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</row>
    <row r="411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5"/>
      <c r="R411" s="125"/>
      <c r="S411" s="125"/>
      <c r="T411" s="125"/>
      <c r="U411" s="125"/>
      <c r="V411" s="125"/>
      <c r="W411" s="125"/>
      <c r="X411" s="125"/>
      <c r="Y411" s="125"/>
      <c r="Z411" s="125"/>
    </row>
    <row r="412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  <c r="Q412" s="125"/>
      <c r="R412" s="125"/>
      <c r="S412" s="125"/>
      <c r="T412" s="125"/>
      <c r="U412" s="125"/>
      <c r="V412" s="125"/>
      <c r="W412" s="125"/>
      <c r="X412" s="125"/>
      <c r="Y412" s="125"/>
      <c r="Z412" s="125"/>
    </row>
    <row r="413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</row>
    <row r="414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</row>
    <row r="415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</row>
    <row r="416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  <c r="S416" s="125"/>
      <c r="T416" s="125"/>
      <c r="U416" s="125"/>
      <c r="V416" s="125"/>
      <c r="W416" s="125"/>
      <c r="X416" s="125"/>
      <c r="Y416" s="125"/>
      <c r="Z416" s="125"/>
    </row>
    <row r="417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5"/>
      <c r="R417" s="125"/>
      <c r="S417" s="125"/>
      <c r="T417" s="125"/>
      <c r="U417" s="125"/>
      <c r="V417" s="125"/>
      <c r="W417" s="125"/>
      <c r="X417" s="125"/>
      <c r="Y417" s="125"/>
      <c r="Z417" s="125"/>
    </row>
    <row r="418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</row>
    <row r="419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</row>
    <row r="420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</row>
    <row r="421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5"/>
      <c r="S421" s="125"/>
      <c r="T421" s="125"/>
      <c r="U421" s="125"/>
      <c r="V421" s="125"/>
      <c r="W421" s="125"/>
      <c r="X421" s="125"/>
      <c r="Y421" s="125"/>
      <c r="Z421" s="125"/>
    </row>
    <row r="422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  <c r="Q422" s="125"/>
      <c r="R422" s="125"/>
      <c r="S422" s="125"/>
      <c r="T422" s="125"/>
      <c r="U422" s="125"/>
      <c r="V422" s="125"/>
      <c r="W422" s="125"/>
      <c r="X422" s="125"/>
      <c r="Y422" s="125"/>
      <c r="Z422" s="125"/>
    </row>
    <row r="423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  <c r="S423" s="125"/>
      <c r="T423" s="125"/>
      <c r="U423" s="125"/>
      <c r="V423" s="125"/>
      <c r="W423" s="125"/>
      <c r="X423" s="125"/>
      <c r="Y423" s="125"/>
      <c r="Z423" s="125"/>
    </row>
    <row r="424">
      <c r="A424" s="125"/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</row>
    <row r="425">
      <c r="A425" s="125"/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</row>
    <row r="426">
      <c r="A426" s="125"/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</row>
    <row r="427">
      <c r="A427" s="125"/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</row>
    <row r="428">
      <c r="A428" s="125"/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</row>
    <row r="429">
      <c r="A429" s="125"/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</row>
    <row r="430">
      <c r="A430" s="125"/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  <c r="S430" s="125"/>
      <c r="T430" s="125"/>
      <c r="U430" s="125"/>
      <c r="V430" s="125"/>
      <c r="W430" s="125"/>
      <c r="X430" s="125"/>
      <c r="Y430" s="125"/>
      <c r="Z430" s="125"/>
    </row>
    <row r="431">
      <c r="A431" s="125"/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  <c r="S431" s="125"/>
      <c r="T431" s="125"/>
      <c r="U431" s="125"/>
      <c r="V431" s="125"/>
      <c r="W431" s="125"/>
      <c r="X431" s="125"/>
      <c r="Y431" s="125"/>
      <c r="Z431" s="125"/>
    </row>
    <row r="432">
      <c r="A432" s="125"/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5"/>
      <c r="T432" s="125"/>
      <c r="U432" s="125"/>
      <c r="V432" s="125"/>
      <c r="W432" s="125"/>
      <c r="X432" s="125"/>
      <c r="Y432" s="125"/>
      <c r="Z432" s="125"/>
    </row>
    <row r="433">
      <c r="A433" s="125"/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  <c r="S433" s="125"/>
      <c r="T433" s="125"/>
      <c r="U433" s="125"/>
      <c r="V433" s="125"/>
      <c r="W433" s="125"/>
      <c r="X433" s="125"/>
      <c r="Y433" s="125"/>
      <c r="Z433" s="125"/>
    </row>
    <row r="434">
      <c r="A434" s="125"/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  <c r="S434" s="125"/>
      <c r="T434" s="125"/>
      <c r="U434" s="125"/>
      <c r="V434" s="125"/>
      <c r="W434" s="125"/>
      <c r="X434" s="125"/>
      <c r="Y434" s="125"/>
      <c r="Z434" s="125"/>
    </row>
    <row r="435">
      <c r="A435" s="125"/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  <c r="S435" s="125"/>
      <c r="T435" s="125"/>
      <c r="U435" s="125"/>
      <c r="V435" s="125"/>
      <c r="W435" s="125"/>
      <c r="X435" s="125"/>
      <c r="Y435" s="125"/>
      <c r="Z435" s="125"/>
    </row>
    <row r="436">
      <c r="A436" s="125"/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25"/>
      <c r="P436" s="125"/>
      <c r="Q436" s="125"/>
      <c r="R436" s="125"/>
      <c r="S436" s="125"/>
      <c r="T436" s="125"/>
      <c r="U436" s="125"/>
      <c r="V436" s="125"/>
      <c r="W436" s="125"/>
      <c r="X436" s="125"/>
      <c r="Y436" s="125"/>
      <c r="Z436" s="125"/>
    </row>
    <row r="437">
      <c r="A437" s="125"/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25"/>
      <c r="P437" s="125"/>
      <c r="Q437" s="125"/>
      <c r="R437" s="125"/>
      <c r="S437" s="125"/>
      <c r="T437" s="125"/>
      <c r="U437" s="125"/>
      <c r="V437" s="125"/>
      <c r="W437" s="125"/>
      <c r="X437" s="125"/>
      <c r="Y437" s="125"/>
      <c r="Z437" s="125"/>
    </row>
    <row r="438">
      <c r="A438" s="125"/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5"/>
      <c r="R438" s="125"/>
      <c r="S438" s="125"/>
      <c r="T438" s="125"/>
      <c r="U438" s="125"/>
      <c r="V438" s="125"/>
      <c r="W438" s="125"/>
      <c r="X438" s="125"/>
      <c r="Y438" s="125"/>
      <c r="Z438" s="125"/>
    </row>
    <row r="439">
      <c r="A439" s="125"/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  <c r="S439" s="125"/>
      <c r="T439" s="125"/>
      <c r="U439" s="125"/>
      <c r="V439" s="125"/>
      <c r="W439" s="125"/>
      <c r="X439" s="125"/>
      <c r="Y439" s="125"/>
      <c r="Z439" s="125"/>
    </row>
    <row r="440">
      <c r="A440" s="125"/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O440" s="125"/>
      <c r="P440" s="125"/>
      <c r="Q440" s="125"/>
      <c r="R440" s="125"/>
      <c r="S440" s="125"/>
      <c r="T440" s="125"/>
      <c r="U440" s="125"/>
      <c r="V440" s="125"/>
      <c r="W440" s="125"/>
      <c r="X440" s="125"/>
      <c r="Y440" s="125"/>
      <c r="Z440" s="125"/>
    </row>
    <row r="441">
      <c r="A441" s="125"/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5"/>
      <c r="R441" s="125"/>
      <c r="S441" s="125"/>
      <c r="T441" s="125"/>
      <c r="U441" s="125"/>
      <c r="V441" s="125"/>
      <c r="W441" s="125"/>
      <c r="X441" s="125"/>
      <c r="Y441" s="125"/>
      <c r="Z441" s="125"/>
    </row>
    <row r="442">
      <c r="A442" s="125"/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  <c r="S442" s="125"/>
      <c r="T442" s="125"/>
      <c r="U442" s="125"/>
      <c r="V442" s="125"/>
      <c r="W442" s="125"/>
      <c r="X442" s="125"/>
      <c r="Y442" s="125"/>
      <c r="Z442" s="125"/>
    </row>
    <row r="443">
      <c r="A443" s="125"/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  <c r="S443" s="125"/>
      <c r="T443" s="125"/>
      <c r="U443" s="125"/>
      <c r="V443" s="125"/>
      <c r="W443" s="125"/>
      <c r="X443" s="125"/>
      <c r="Y443" s="125"/>
      <c r="Z443" s="125"/>
    </row>
    <row r="444">
      <c r="A444" s="125"/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O444" s="125"/>
      <c r="P444" s="125"/>
      <c r="Q444" s="125"/>
      <c r="R444" s="125"/>
      <c r="S444" s="125"/>
      <c r="T444" s="125"/>
      <c r="U444" s="125"/>
      <c r="V444" s="125"/>
      <c r="W444" s="125"/>
      <c r="X444" s="125"/>
      <c r="Y444" s="125"/>
      <c r="Z444" s="125"/>
    </row>
    <row r="445">
      <c r="A445" s="125"/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125"/>
      <c r="R445" s="125"/>
      <c r="S445" s="125"/>
      <c r="T445" s="125"/>
      <c r="U445" s="125"/>
      <c r="V445" s="125"/>
      <c r="W445" s="125"/>
      <c r="X445" s="125"/>
      <c r="Y445" s="125"/>
      <c r="Z445" s="125"/>
    </row>
    <row r="446">
      <c r="A446" s="125"/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O446" s="125"/>
      <c r="P446" s="125"/>
      <c r="Q446" s="125"/>
      <c r="R446" s="125"/>
      <c r="S446" s="125"/>
      <c r="T446" s="125"/>
      <c r="U446" s="125"/>
      <c r="V446" s="125"/>
      <c r="W446" s="125"/>
      <c r="X446" s="125"/>
      <c r="Y446" s="125"/>
      <c r="Z446" s="125"/>
    </row>
    <row r="447">
      <c r="A447" s="125"/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O447" s="125"/>
      <c r="P447" s="125"/>
      <c r="Q447" s="125"/>
      <c r="R447" s="125"/>
      <c r="S447" s="125"/>
      <c r="T447" s="125"/>
      <c r="U447" s="125"/>
      <c r="V447" s="125"/>
      <c r="W447" s="125"/>
      <c r="X447" s="125"/>
      <c r="Y447" s="125"/>
      <c r="Z447" s="125"/>
    </row>
    <row r="448">
      <c r="A448" s="125"/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  <c r="Z448" s="125"/>
    </row>
    <row r="449">
      <c r="A449" s="12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O449" s="125"/>
      <c r="P449" s="125"/>
      <c r="Q449" s="125"/>
      <c r="R449" s="125"/>
      <c r="S449" s="125"/>
      <c r="T449" s="125"/>
      <c r="U449" s="125"/>
      <c r="V449" s="125"/>
      <c r="W449" s="125"/>
      <c r="X449" s="125"/>
      <c r="Y449" s="125"/>
      <c r="Z449" s="125"/>
    </row>
    <row r="450">
      <c r="A450" s="125"/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O450" s="125"/>
      <c r="P450" s="125"/>
      <c r="Q450" s="125"/>
      <c r="R450" s="125"/>
      <c r="S450" s="125"/>
      <c r="T450" s="125"/>
      <c r="U450" s="125"/>
      <c r="V450" s="125"/>
      <c r="W450" s="125"/>
      <c r="X450" s="125"/>
      <c r="Y450" s="125"/>
      <c r="Z450" s="125"/>
    </row>
    <row r="451">
      <c r="A451" s="125"/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O451" s="125"/>
      <c r="P451" s="125"/>
      <c r="Q451" s="125"/>
      <c r="R451" s="125"/>
      <c r="S451" s="125"/>
      <c r="T451" s="125"/>
      <c r="U451" s="125"/>
      <c r="V451" s="125"/>
      <c r="W451" s="125"/>
      <c r="X451" s="125"/>
      <c r="Y451" s="125"/>
      <c r="Z451" s="125"/>
    </row>
    <row r="452">
      <c r="A452" s="125"/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O452" s="125"/>
      <c r="P452" s="125"/>
      <c r="Q452" s="125"/>
      <c r="R452" s="125"/>
      <c r="S452" s="125"/>
      <c r="T452" s="125"/>
      <c r="U452" s="125"/>
      <c r="V452" s="125"/>
      <c r="W452" s="125"/>
      <c r="X452" s="125"/>
      <c r="Y452" s="125"/>
      <c r="Z452" s="125"/>
    </row>
    <row r="453">
      <c r="A453" s="125"/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O453" s="125"/>
      <c r="P453" s="125"/>
      <c r="Q453" s="125"/>
      <c r="R453" s="125"/>
      <c r="S453" s="125"/>
      <c r="T453" s="125"/>
      <c r="U453" s="125"/>
      <c r="V453" s="125"/>
      <c r="W453" s="125"/>
      <c r="X453" s="125"/>
      <c r="Y453" s="125"/>
      <c r="Z453" s="125"/>
    </row>
    <row r="454">
      <c r="A454" s="125"/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O454" s="125"/>
      <c r="P454" s="125"/>
      <c r="Q454" s="125"/>
      <c r="R454" s="125"/>
      <c r="S454" s="125"/>
      <c r="T454" s="125"/>
      <c r="U454" s="125"/>
      <c r="V454" s="125"/>
      <c r="W454" s="125"/>
      <c r="X454" s="125"/>
      <c r="Y454" s="125"/>
      <c r="Z454" s="125"/>
    </row>
    <row r="455">
      <c r="A455" s="125"/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O455" s="125"/>
      <c r="P455" s="125"/>
      <c r="Q455" s="125"/>
      <c r="R455" s="125"/>
      <c r="S455" s="125"/>
      <c r="T455" s="125"/>
      <c r="U455" s="125"/>
      <c r="V455" s="125"/>
      <c r="W455" s="125"/>
      <c r="X455" s="125"/>
      <c r="Y455" s="125"/>
      <c r="Z455" s="125"/>
    </row>
    <row r="456">
      <c r="A456" s="125"/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O456" s="125"/>
      <c r="P456" s="125"/>
      <c r="Q456" s="125"/>
      <c r="R456" s="125"/>
      <c r="S456" s="125"/>
      <c r="T456" s="125"/>
      <c r="U456" s="125"/>
      <c r="V456" s="125"/>
      <c r="W456" s="125"/>
      <c r="X456" s="125"/>
      <c r="Y456" s="125"/>
      <c r="Z456" s="125"/>
    </row>
    <row r="457">
      <c r="A457" s="125"/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O457" s="125"/>
      <c r="P457" s="125"/>
      <c r="Q457" s="125"/>
      <c r="R457" s="125"/>
      <c r="S457" s="125"/>
      <c r="T457" s="125"/>
      <c r="U457" s="125"/>
      <c r="V457" s="125"/>
      <c r="W457" s="125"/>
      <c r="X457" s="125"/>
      <c r="Y457" s="125"/>
      <c r="Z457" s="125"/>
    </row>
    <row r="458">
      <c r="A458" s="125"/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O458" s="125"/>
      <c r="P458" s="125"/>
      <c r="Q458" s="125"/>
      <c r="R458" s="125"/>
      <c r="S458" s="125"/>
      <c r="T458" s="125"/>
      <c r="U458" s="125"/>
      <c r="V458" s="125"/>
      <c r="W458" s="125"/>
      <c r="X458" s="125"/>
      <c r="Y458" s="125"/>
      <c r="Z458" s="125"/>
    </row>
    <row r="459">
      <c r="A459" s="125"/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O459" s="125"/>
      <c r="P459" s="125"/>
      <c r="Q459" s="125"/>
      <c r="R459" s="125"/>
      <c r="S459" s="125"/>
      <c r="T459" s="125"/>
      <c r="U459" s="125"/>
      <c r="V459" s="125"/>
      <c r="W459" s="125"/>
      <c r="X459" s="125"/>
      <c r="Y459" s="125"/>
      <c r="Z459" s="125"/>
    </row>
    <row r="460">
      <c r="A460" s="125"/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O460" s="125"/>
      <c r="P460" s="125"/>
      <c r="Q460" s="125"/>
      <c r="R460" s="125"/>
      <c r="S460" s="125"/>
      <c r="T460" s="125"/>
      <c r="U460" s="125"/>
      <c r="V460" s="125"/>
      <c r="W460" s="125"/>
      <c r="X460" s="125"/>
      <c r="Y460" s="125"/>
      <c r="Z460" s="125"/>
    </row>
    <row r="461">
      <c r="A461" s="125"/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O461" s="125"/>
      <c r="P461" s="125"/>
      <c r="Q461" s="125"/>
      <c r="R461" s="125"/>
      <c r="S461" s="125"/>
      <c r="T461" s="125"/>
      <c r="U461" s="125"/>
      <c r="V461" s="125"/>
      <c r="W461" s="125"/>
      <c r="X461" s="125"/>
      <c r="Y461" s="125"/>
      <c r="Z461" s="125"/>
    </row>
    <row r="462">
      <c r="A462" s="125"/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O462" s="125"/>
      <c r="P462" s="125"/>
      <c r="Q462" s="125"/>
      <c r="R462" s="125"/>
      <c r="S462" s="125"/>
      <c r="T462" s="125"/>
      <c r="U462" s="125"/>
      <c r="V462" s="125"/>
      <c r="W462" s="125"/>
      <c r="X462" s="125"/>
      <c r="Y462" s="125"/>
      <c r="Z462" s="125"/>
    </row>
    <row r="463">
      <c r="A463" s="125"/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O463" s="125"/>
      <c r="P463" s="125"/>
      <c r="Q463" s="125"/>
      <c r="R463" s="125"/>
      <c r="S463" s="125"/>
      <c r="T463" s="125"/>
      <c r="U463" s="125"/>
      <c r="V463" s="125"/>
      <c r="W463" s="125"/>
      <c r="X463" s="125"/>
      <c r="Y463" s="125"/>
      <c r="Z463" s="125"/>
    </row>
    <row r="464">
      <c r="A464" s="125"/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O464" s="125"/>
      <c r="P464" s="125"/>
      <c r="Q464" s="125"/>
      <c r="R464" s="125"/>
      <c r="S464" s="125"/>
      <c r="T464" s="125"/>
      <c r="U464" s="125"/>
      <c r="V464" s="125"/>
      <c r="W464" s="125"/>
      <c r="X464" s="125"/>
      <c r="Y464" s="125"/>
      <c r="Z464" s="125"/>
    </row>
    <row r="465">
      <c r="A465" s="125"/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O465" s="125"/>
      <c r="P465" s="125"/>
      <c r="Q465" s="125"/>
      <c r="R465" s="125"/>
      <c r="S465" s="125"/>
      <c r="T465" s="125"/>
      <c r="U465" s="125"/>
      <c r="V465" s="125"/>
      <c r="W465" s="125"/>
      <c r="X465" s="125"/>
      <c r="Y465" s="125"/>
      <c r="Z465" s="125"/>
    </row>
    <row r="466">
      <c r="A466" s="125"/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O466" s="125"/>
      <c r="P466" s="125"/>
      <c r="Q466" s="125"/>
      <c r="R466" s="125"/>
      <c r="S466" s="125"/>
      <c r="T466" s="125"/>
      <c r="U466" s="125"/>
      <c r="V466" s="125"/>
      <c r="W466" s="125"/>
      <c r="X466" s="125"/>
      <c r="Y466" s="125"/>
      <c r="Z466" s="125"/>
    </row>
    <row r="467">
      <c r="A467" s="125"/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O467" s="125"/>
      <c r="P467" s="125"/>
      <c r="Q467" s="125"/>
      <c r="R467" s="125"/>
      <c r="S467" s="125"/>
      <c r="T467" s="125"/>
      <c r="U467" s="125"/>
      <c r="V467" s="125"/>
      <c r="W467" s="125"/>
      <c r="X467" s="125"/>
      <c r="Y467" s="125"/>
      <c r="Z467" s="125"/>
    </row>
    <row r="468">
      <c r="A468" s="125"/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O468" s="125"/>
      <c r="P468" s="125"/>
      <c r="Q468" s="125"/>
      <c r="R468" s="125"/>
      <c r="S468" s="125"/>
      <c r="T468" s="125"/>
      <c r="U468" s="125"/>
      <c r="V468" s="125"/>
      <c r="W468" s="125"/>
      <c r="X468" s="125"/>
      <c r="Y468" s="125"/>
      <c r="Z468" s="125"/>
    </row>
    <row r="469">
      <c r="A469" s="125"/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O469" s="125"/>
      <c r="P469" s="125"/>
      <c r="Q469" s="125"/>
      <c r="R469" s="125"/>
      <c r="S469" s="125"/>
      <c r="T469" s="125"/>
      <c r="U469" s="125"/>
      <c r="V469" s="125"/>
      <c r="W469" s="125"/>
      <c r="X469" s="125"/>
      <c r="Y469" s="125"/>
      <c r="Z469" s="125"/>
    </row>
    <row r="470">
      <c r="A470" s="125"/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O470" s="125"/>
      <c r="P470" s="125"/>
      <c r="Q470" s="125"/>
      <c r="R470" s="125"/>
      <c r="S470" s="125"/>
      <c r="T470" s="125"/>
      <c r="U470" s="125"/>
      <c r="V470" s="125"/>
      <c r="W470" s="125"/>
      <c r="X470" s="125"/>
      <c r="Y470" s="125"/>
      <c r="Z470" s="125"/>
    </row>
    <row r="471">
      <c r="A471" s="125"/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O471" s="125"/>
      <c r="P471" s="125"/>
      <c r="Q471" s="125"/>
      <c r="R471" s="125"/>
      <c r="S471" s="125"/>
      <c r="T471" s="125"/>
      <c r="U471" s="125"/>
      <c r="V471" s="125"/>
      <c r="W471" s="125"/>
      <c r="X471" s="125"/>
      <c r="Y471" s="125"/>
      <c r="Z471" s="125"/>
    </row>
    <row r="472">
      <c r="A472" s="125"/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O472" s="125"/>
      <c r="P472" s="125"/>
      <c r="Q472" s="125"/>
      <c r="R472" s="125"/>
      <c r="S472" s="125"/>
      <c r="T472" s="125"/>
      <c r="U472" s="125"/>
      <c r="V472" s="125"/>
      <c r="W472" s="125"/>
      <c r="X472" s="125"/>
      <c r="Y472" s="125"/>
      <c r="Z472" s="125"/>
    </row>
    <row r="473">
      <c r="A473" s="125"/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O473" s="125"/>
      <c r="P473" s="125"/>
      <c r="Q473" s="125"/>
      <c r="R473" s="125"/>
      <c r="S473" s="125"/>
      <c r="T473" s="125"/>
      <c r="U473" s="125"/>
      <c r="V473" s="125"/>
      <c r="W473" s="125"/>
      <c r="X473" s="125"/>
      <c r="Y473" s="125"/>
      <c r="Z473" s="125"/>
    </row>
    <row r="474">
      <c r="A474" s="125"/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O474" s="125"/>
      <c r="P474" s="125"/>
      <c r="Q474" s="125"/>
      <c r="R474" s="125"/>
      <c r="S474" s="125"/>
      <c r="T474" s="125"/>
      <c r="U474" s="125"/>
      <c r="V474" s="125"/>
      <c r="W474" s="125"/>
      <c r="X474" s="125"/>
      <c r="Y474" s="125"/>
      <c r="Z474" s="125"/>
    </row>
    <row r="475">
      <c r="A475" s="125"/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O475" s="125"/>
      <c r="P475" s="125"/>
      <c r="Q475" s="125"/>
      <c r="R475" s="125"/>
      <c r="S475" s="125"/>
      <c r="T475" s="125"/>
      <c r="U475" s="125"/>
      <c r="V475" s="125"/>
      <c r="W475" s="125"/>
      <c r="X475" s="125"/>
      <c r="Y475" s="125"/>
      <c r="Z475" s="125"/>
    </row>
    <row r="476">
      <c r="A476" s="125"/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O476" s="125"/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  <c r="Z476" s="125"/>
    </row>
    <row r="477">
      <c r="A477" s="125"/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</row>
    <row r="478">
      <c r="A478" s="125"/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O478" s="125"/>
      <c r="P478" s="125"/>
      <c r="Q478" s="125"/>
      <c r="R478" s="125"/>
      <c r="S478" s="125"/>
      <c r="T478" s="125"/>
      <c r="U478" s="125"/>
      <c r="V478" s="125"/>
      <c r="W478" s="125"/>
      <c r="X478" s="125"/>
      <c r="Y478" s="125"/>
      <c r="Z478" s="125"/>
    </row>
    <row r="479">
      <c r="A479" s="125"/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O479" s="125"/>
      <c r="P479" s="125"/>
      <c r="Q479" s="125"/>
      <c r="R479" s="125"/>
      <c r="S479" s="125"/>
      <c r="T479" s="125"/>
      <c r="U479" s="125"/>
      <c r="V479" s="125"/>
      <c r="W479" s="125"/>
      <c r="X479" s="125"/>
      <c r="Y479" s="125"/>
      <c r="Z479" s="125"/>
    </row>
    <row r="480">
      <c r="A480" s="125"/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25"/>
      <c r="Q480" s="125"/>
      <c r="R480" s="125"/>
      <c r="S480" s="125"/>
      <c r="T480" s="125"/>
      <c r="U480" s="125"/>
      <c r="V480" s="125"/>
      <c r="W480" s="125"/>
      <c r="X480" s="125"/>
      <c r="Y480" s="125"/>
      <c r="Z480" s="125"/>
    </row>
    <row r="481">
      <c r="A481" s="125"/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O481" s="125"/>
      <c r="P481" s="125"/>
      <c r="Q481" s="125"/>
      <c r="R481" s="125"/>
      <c r="S481" s="125"/>
      <c r="T481" s="125"/>
      <c r="U481" s="125"/>
      <c r="V481" s="125"/>
      <c r="W481" s="125"/>
      <c r="X481" s="125"/>
      <c r="Y481" s="125"/>
      <c r="Z481" s="125"/>
    </row>
    <row r="482">
      <c r="A482" s="125"/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  <c r="Z482" s="125"/>
    </row>
    <row r="483">
      <c r="A483" s="125"/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O483" s="125"/>
      <c r="P483" s="125"/>
      <c r="Q483" s="125"/>
      <c r="R483" s="125"/>
      <c r="S483" s="125"/>
      <c r="T483" s="125"/>
      <c r="U483" s="125"/>
      <c r="V483" s="125"/>
      <c r="W483" s="125"/>
      <c r="X483" s="125"/>
      <c r="Y483" s="125"/>
      <c r="Z483" s="125"/>
    </row>
    <row r="484">
      <c r="A484" s="125"/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O484" s="125"/>
      <c r="P484" s="125"/>
      <c r="Q484" s="125"/>
      <c r="R484" s="125"/>
      <c r="S484" s="125"/>
      <c r="T484" s="125"/>
      <c r="U484" s="125"/>
      <c r="V484" s="125"/>
      <c r="W484" s="125"/>
      <c r="X484" s="125"/>
      <c r="Y484" s="125"/>
      <c r="Z484" s="125"/>
    </row>
    <row r="485">
      <c r="A485" s="125"/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O485" s="125"/>
      <c r="P485" s="125"/>
      <c r="Q485" s="125"/>
      <c r="R485" s="125"/>
      <c r="S485" s="125"/>
      <c r="T485" s="125"/>
      <c r="U485" s="125"/>
      <c r="V485" s="125"/>
      <c r="W485" s="125"/>
      <c r="X485" s="125"/>
      <c r="Y485" s="125"/>
      <c r="Z485" s="125"/>
    </row>
    <row r="486">
      <c r="A486" s="125"/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O486" s="125"/>
      <c r="P486" s="125"/>
      <c r="Q486" s="125"/>
      <c r="R486" s="125"/>
      <c r="S486" s="125"/>
      <c r="T486" s="125"/>
      <c r="U486" s="125"/>
      <c r="V486" s="125"/>
      <c r="W486" s="125"/>
      <c r="X486" s="125"/>
      <c r="Y486" s="125"/>
      <c r="Z486" s="125"/>
    </row>
    <row r="487">
      <c r="A487" s="125"/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O487" s="125"/>
      <c r="P487" s="125"/>
      <c r="Q487" s="125"/>
      <c r="R487" s="125"/>
      <c r="S487" s="125"/>
      <c r="T487" s="125"/>
      <c r="U487" s="125"/>
      <c r="V487" s="125"/>
      <c r="W487" s="125"/>
      <c r="X487" s="125"/>
      <c r="Y487" s="125"/>
      <c r="Z487" s="125"/>
    </row>
    <row r="488">
      <c r="A488" s="125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O488" s="125"/>
      <c r="P488" s="125"/>
      <c r="Q488" s="125"/>
      <c r="R488" s="125"/>
      <c r="S488" s="125"/>
      <c r="T488" s="125"/>
      <c r="U488" s="125"/>
      <c r="V488" s="125"/>
      <c r="W488" s="125"/>
      <c r="X488" s="125"/>
      <c r="Y488" s="125"/>
      <c r="Z488" s="125"/>
    </row>
    <row r="489">
      <c r="A489" s="125"/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O489" s="125"/>
      <c r="P489" s="125"/>
      <c r="Q489" s="125"/>
      <c r="R489" s="125"/>
      <c r="S489" s="125"/>
      <c r="T489" s="125"/>
      <c r="U489" s="125"/>
      <c r="V489" s="125"/>
      <c r="W489" s="125"/>
      <c r="X489" s="125"/>
      <c r="Y489" s="125"/>
      <c r="Z489" s="125"/>
    </row>
    <row r="490">
      <c r="A490" s="125"/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O490" s="125"/>
      <c r="P490" s="125"/>
      <c r="Q490" s="125"/>
      <c r="R490" s="125"/>
      <c r="S490" s="125"/>
      <c r="T490" s="125"/>
      <c r="U490" s="125"/>
      <c r="V490" s="125"/>
      <c r="W490" s="125"/>
      <c r="X490" s="125"/>
      <c r="Y490" s="125"/>
      <c r="Z490" s="125"/>
    </row>
    <row r="491">
      <c r="A491" s="125"/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O491" s="125"/>
      <c r="P491" s="125"/>
      <c r="Q491" s="125"/>
      <c r="R491" s="125"/>
      <c r="S491" s="125"/>
      <c r="T491" s="125"/>
      <c r="U491" s="125"/>
      <c r="V491" s="125"/>
      <c r="W491" s="125"/>
      <c r="X491" s="125"/>
      <c r="Y491" s="125"/>
      <c r="Z491" s="125"/>
    </row>
    <row r="492">
      <c r="A492" s="125"/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O492" s="125"/>
      <c r="P492" s="125"/>
      <c r="Q492" s="125"/>
      <c r="R492" s="125"/>
      <c r="S492" s="125"/>
      <c r="T492" s="125"/>
      <c r="U492" s="125"/>
      <c r="V492" s="125"/>
      <c r="W492" s="125"/>
      <c r="X492" s="125"/>
      <c r="Y492" s="125"/>
      <c r="Z492" s="125"/>
    </row>
    <row r="493">
      <c r="A493" s="125"/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O493" s="125"/>
      <c r="P493" s="125"/>
      <c r="Q493" s="125"/>
      <c r="R493" s="125"/>
      <c r="S493" s="125"/>
      <c r="T493" s="125"/>
      <c r="U493" s="125"/>
      <c r="V493" s="125"/>
      <c r="W493" s="125"/>
      <c r="X493" s="125"/>
      <c r="Y493" s="125"/>
      <c r="Z493" s="125"/>
    </row>
    <row r="494">
      <c r="A494" s="125"/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O494" s="125"/>
      <c r="P494" s="125"/>
      <c r="Q494" s="125"/>
      <c r="R494" s="125"/>
      <c r="S494" s="125"/>
      <c r="T494" s="125"/>
      <c r="U494" s="125"/>
      <c r="V494" s="125"/>
      <c r="W494" s="125"/>
      <c r="X494" s="125"/>
      <c r="Y494" s="125"/>
      <c r="Z494" s="125"/>
    </row>
    <row r="495">
      <c r="A495" s="125"/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O495" s="125"/>
      <c r="P495" s="125"/>
      <c r="Q495" s="125"/>
      <c r="R495" s="125"/>
      <c r="S495" s="125"/>
      <c r="T495" s="125"/>
      <c r="U495" s="125"/>
      <c r="V495" s="125"/>
      <c r="W495" s="125"/>
      <c r="X495" s="125"/>
      <c r="Y495" s="125"/>
      <c r="Z495" s="125"/>
    </row>
    <row r="496">
      <c r="A496" s="125"/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O496" s="125"/>
      <c r="P496" s="125"/>
      <c r="Q496" s="125"/>
      <c r="R496" s="125"/>
      <c r="S496" s="125"/>
      <c r="T496" s="125"/>
      <c r="U496" s="125"/>
      <c r="V496" s="125"/>
      <c r="W496" s="125"/>
      <c r="X496" s="125"/>
      <c r="Y496" s="125"/>
      <c r="Z496" s="125"/>
    </row>
    <row r="497">
      <c r="A497" s="125"/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O497" s="125"/>
      <c r="P497" s="125"/>
      <c r="Q497" s="125"/>
      <c r="R497" s="125"/>
      <c r="S497" s="125"/>
      <c r="T497" s="125"/>
      <c r="U497" s="125"/>
      <c r="V497" s="125"/>
      <c r="W497" s="125"/>
      <c r="X497" s="125"/>
      <c r="Y497" s="125"/>
      <c r="Z497" s="125"/>
    </row>
    <row r="498">
      <c r="A498" s="125"/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O498" s="125"/>
      <c r="P498" s="125"/>
      <c r="Q498" s="125"/>
      <c r="R498" s="125"/>
      <c r="S498" s="125"/>
      <c r="T498" s="125"/>
      <c r="U498" s="125"/>
      <c r="V498" s="125"/>
      <c r="W498" s="125"/>
      <c r="X498" s="125"/>
      <c r="Y498" s="125"/>
      <c r="Z498" s="125"/>
    </row>
    <row r="499">
      <c r="A499" s="125"/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O499" s="125"/>
      <c r="P499" s="125"/>
      <c r="Q499" s="125"/>
      <c r="R499" s="125"/>
      <c r="S499" s="125"/>
      <c r="T499" s="125"/>
      <c r="U499" s="125"/>
      <c r="V499" s="125"/>
      <c r="W499" s="125"/>
      <c r="X499" s="125"/>
      <c r="Y499" s="125"/>
      <c r="Z499" s="125"/>
    </row>
    <row r="500">
      <c r="A500" s="125"/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O500" s="125"/>
      <c r="P500" s="125"/>
      <c r="Q500" s="125"/>
      <c r="R500" s="125"/>
      <c r="S500" s="125"/>
      <c r="T500" s="125"/>
      <c r="U500" s="125"/>
      <c r="V500" s="125"/>
      <c r="W500" s="125"/>
      <c r="X500" s="125"/>
      <c r="Y500" s="125"/>
      <c r="Z500" s="125"/>
    </row>
    <row r="501">
      <c r="A501" s="125"/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O501" s="125"/>
      <c r="P501" s="125"/>
      <c r="Q501" s="125"/>
      <c r="R501" s="125"/>
      <c r="S501" s="125"/>
      <c r="T501" s="125"/>
      <c r="U501" s="125"/>
      <c r="V501" s="125"/>
      <c r="W501" s="125"/>
      <c r="X501" s="125"/>
      <c r="Y501" s="125"/>
      <c r="Z501" s="125"/>
    </row>
    <row r="502">
      <c r="A502" s="125"/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O502" s="125"/>
      <c r="P502" s="125"/>
      <c r="Q502" s="125"/>
      <c r="R502" s="125"/>
      <c r="S502" s="125"/>
      <c r="T502" s="125"/>
      <c r="U502" s="125"/>
      <c r="V502" s="125"/>
      <c r="W502" s="125"/>
      <c r="X502" s="125"/>
      <c r="Y502" s="125"/>
      <c r="Z502" s="125"/>
    </row>
    <row r="503">
      <c r="A503" s="125"/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O503" s="125"/>
      <c r="P503" s="125"/>
      <c r="Q503" s="125"/>
      <c r="R503" s="125"/>
      <c r="S503" s="125"/>
      <c r="T503" s="125"/>
      <c r="U503" s="125"/>
      <c r="V503" s="125"/>
      <c r="W503" s="125"/>
      <c r="X503" s="125"/>
      <c r="Y503" s="125"/>
      <c r="Z503" s="125"/>
    </row>
    <row r="504">
      <c r="A504" s="125"/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O504" s="125"/>
      <c r="P504" s="125"/>
      <c r="Q504" s="125"/>
      <c r="R504" s="125"/>
      <c r="S504" s="125"/>
      <c r="T504" s="125"/>
      <c r="U504" s="125"/>
      <c r="V504" s="125"/>
      <c r="W504" s="125"/>
      <c r="X504" s="125"/>
      <c r="Y504" s="125"/>
      <c r="Z504" s="125"/>
    </row>
    <row r="505">
      <c r="A505" s="125"/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O505" s="125"/>
      <c r="P505" s="125"/>
      <c r="Q505" s="125"/>
      <c r="R505" s="125"/>
      <c r="S505" s="125"/>
      <c r="T505" s="125"/>
      <c r="U505" s="125"/>
      <c r="V505" s="125"/>
      <c r="W505" s="125"/>
      <c r="X505" s="125"/>
      <c r="Y505" s="125"/>
      <c r="Z505" s="125"/>
    </row>
    <row r="506">
      <c r="A506" s="125"/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O506" s="125"/>
      <c r="P506" s="125"/>
      <c r="Q506" s="125"/>
      <c r="R506" s="125"/>
      <c r="S506" s="125"/>
      <c r="T506" s="125"/>
      <c r="U506" s="125"/>
      <c r="V506" s="125"/>
      <c r="W506" s="125"/>
      <c r="X506" s="125"/>
      <c r="Y506" s="125"/>
      <c r="Z506" s="125"/>
    </row>
    <row r="507">
      <c r="A507" s="125"/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O507" s="125"/>
      <c r="P507" s="125"/>
      <c r="Q507" s="125"/>
      <c r="R507" s="125"/>
      <c r="S507" s="125"/>
      <c r="T507" s="125"/>
      <c r="U507" s="125"/>
      <c r="V507" s="125"/>
      <c r="W507" s="125"/>
      <c r="X507" s="125"/>
      <c r="Y507" s="125"/>
      <c r="Z507" s="125"/>
    </row>
    <row r="508">
      <c r="A508" s="125"/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O508" s="125"/>
      <c r="P508" s="125"/>
      <c r="Q508" s="125"/>
      <c r="R508" s="125"/>
      <c r="S508" s="125"/>
      <c r="T508" s="125"/>
      <c r="U508" s="125"/>
      <c r="V508" s="125"/>
      <c r="W508" s="125"/>
      <c r="X508" s="125"/>
      <c r="Y508" s="125"/>
      <c r="Z508" s="125"/>
    </row>
    <row r="509">
      <c r="A509" s="125"/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O509" s="125"/>
      <c r="P509" s="125"/>
      <c r="Q509" s="125"/>
      <c r="R509" s="125"/>
      <c r="S509" s="125"/>
      <c r="T509" s="125"/>
      <c r="U509" s="125"/>
      <c r="V509" s="125"/>
      <c r="W509" s="125"/>
      <c r="X509" s="125"/>
      <c r="Y509" s="125"/>
      <c r="Z509" s="125"/>
    </row>
    <row r="510">
      <c r="A510" s="125"/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O510" s="125"/>
      <c r="P510" s="125"/>
      <c r="Q510" s="125"/>
      <c r="R510" s="125"/>
      <c r="S510" s="125"/>
      <c r="T510" s="125"/>
      <c r="U510" s="125"/>
      <c r="V510" s="125"/>
      <c r="W510" s="125"/>
      <c r="X510" s="125"/>
      <c r="Y510" s="125"/>
      <c r="Z510" s="125"/>
    </row>
    <row r="511">
      <c r="A511" s="125"/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O511" s="125"/>
      <c r="P511" s="125"/>
      <c r="Q511" s="125"/>
      <c r="R511" s="125"/>
      <c r="S511" s="125"/>
      <c r="T511" s="125"/>
      <c r="U511" s="125"/>
      <c r="V511" s="125"/>
      <c r="W511" s="125"/>
      <c r="X511" s="125"/>
      <c r="Y511" s="125"/>
      <c r="Z511" s="125"/>
    </row>
    <row r="512">
      <c r="A512" s="125"/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O512" s="125"/>
      <c r="P512" s="125"/>
      <c r="Q512" s="125"/>
      <c r="R512" s="125"/>
      <c r="S512" s="125"/>
      <c r="T512" s="125"/>
      <c r="U512" s="125"/>
      <c r="V512" s="125"/>
      <c r="W512" s="125"/>
      <c r="X512" s="125"/>
      <c r="Y512" s="125"/>
      <c r="Z512" s="125"/>
    </row>
    <row r="513">
      <c r="A513" s="125"/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O513" s="125"/>
      <c r="P513" s="125"/>
      <c r="Q513" s="125"/>
      <c r="R513" s="125"/>
      <c r="S513" s="125"/>
      <c r="T513" s="125"/>
      <c r="U513" s="125"/>
      <c r="V513" s="125"/>
      <c r="W513" s="125"/>
      <c r="X513" s="125"/>
      <c r="Y513" s="125"/>
      <c r="Z513" s="125"/>
    </row>
    <row r="514">
      <c r="A514" s="125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O514" s="125"/>
      <c r="P514" s="125"/>
      <c r="Q514" s="125"/>
      <c r="R514" s="125"/>
      <c r="S514" s="125"/>
      <c r="T514" s="125"/>
      <c r="U514" s="125"/>
      <c r="V514" s="125"/>
      <c r="W514" s="125"/>
      <c r="X514" s="125"/>
      <c r="Y514" s="125"/>
      <c r="Z514" s="125"/>
    </row>
    <row r="515">
      <c r="A515" s="125"/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O515" s="125"/>
      <c r="P515" s="125"/>
      <c r="Q515" s="125"/>
      <c r="R515" s="125"/>
      <c r="S515" s="125"/>
      <c r="T515" s="125"/>
      <c r="U515" s="125"/>
      <c r="V515" s="125"/>
      <c r="W515" s="125"/>
      <c r="X515" s="125"/>
      <c r="Y515" s="125"/>
      <c r="Z515" s="125"/>
    </row>
    <row r="516">
      <c r="A516" s="125"/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  <c r="Z516" s="125"/>
    </row>
    <row r="517">
      <c r="A517" s="125"/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O517" s="125"/>
      <c r="P517" s="125"/>
      <c r="Q517" s="125"/>
      <c r="R517" s="125"/>
      <c r="S517" s="125"/>
      <c r="T517" s="125"/>
      <c r="U517" s="125"/>
      <c r="V517" s="125"/>
      <c r="W517" s="125"/>
      <c r="X517" s="125"/>
      <c r="Y517" s="125"/>
      <c r="Z517" s="125"/>
    </row>
    <row r="518">
      <c r="A518" s="125"/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O518" s="125"/>
      <c r="P518" s="125"/>
      <c r="Q518" s="125"/>
      <c r="R518" s="125"/>
      <c r="S518" s="125"/>
      <c r="T518" s="125"/>
      <c r="U518" s="125"/>
      <c r="V518" s="125"/>
      <c r="W518" s="125"/>
      <c r="X518" s="125"/>
      <c r="Y518" s="125"/>
      <c r="Z518" s="125"/>
    </row>
    <row r="519">
      <c r="A519" s="125"/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O519" s="125"/>
      <c r="P519" s="125"/>
      <c r="Q519" s="125"/>
      <c r="R519" s="125"/>
      <c r="S519" s="125"/>
      <c r="T519" s="125"/>
      <c r="U519" s="125"/>
      <c r="V519" s="125"/>
      <c r="W519" s="125"/>
      <c r="X519" s="125"/>
      <c r="Y519" s="125"/>
      <c r="Z519" s="125"/>
    </row>
    <row r="520">
      <c r="A520" s="125"/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O520" s="125"/>
      <c r="P520" s="125"/>
      <c r="Q520" s="125"/>
      <c r="R520" s="125"/>
      <c r="S520" s="125"/>
      <c r="T520" s="125"/>
      <c r="U520" s="125"/>
      <c r="V520" s="125"/>
      <c r="W520" s="125"/>
      <c r="X520" s="125"/>
      <c r="Y520" s="125"/>
      <c r="Z520" s="125"/>
    </row>
    <row r="521">
      <c r="A521" s="125"/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O521" s="125"/>
      <c r="P521" s="125"/>
      <c r="Q521" s="125"/>
      <c r="R521" s="125"/>
      <c r="S521" s="125"/>
      <c r="T521" s="125"/>
      <c r="U521" s="125"/>
      <c r="V521" s="125"/>
      <c r="W521" s="125"/>
      <c r="X521" s="125"/>
      <c r="Y521" s="125"/>
      <c r="Z521" s="125"/>
    </row>
    <row r="522">
      <c r="A522" s="125"/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O522" s="125"/>
      <c r="P522" s="125"/>
      <c r="Q522" s="125"/>
      <c r="R522" s="125"/>
      <c r="S522" s="125"/>
      <c r="T522" s="125"/>
      <c r="U522" s="125"/>
      <c r="V522" s="125"/>
      <c r="W522" s="125"/>
      <c r="X522" s="125"/>
      <c r="Y522" s="125"/>
      <c r="Z522" s="125"/>
    </row>
    <row r="523">
      <c r="A523" s="125"/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O523" s="125"/>
      <c r="P523" s="125"/>
      <c r="Q523" s="125"/>
      <c r="R523" s="125"/>
      <c r="S523" s="125"/>
      <c r="T523" s="125"/>
      <c r="U523" s="125"/>
      <c r="V523" s="125"/>
      <c r="W523" s="125"/>
      <c r="X523" s="125"/>
      <c r="Y523" s="125"/>
      <c r="Z523" s="125"/>
    </row>
    <row r="524">
      <c r="A524" s="125"/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O524" s="125"/>
      <c r="P524" s="125"/>
      <c r="Q524" s="125"/>
      <c r="R524" s="125"/>
      <c r="S524" s="125"/>
      <c r="T524" s="125"/>
      <c r="U524" s="125"/>
      <c r="V524" s="125"/>
      <c r="W524" s="125"/>
      <c r="X524" s="125"/>
      <c r="Y524" s="125"/>
      <c r="Z524" s="125"/>
    </row>
    <row r="525">
      <c r="A525" s="125"/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O525" s="125"/>
      <c r="P525" s="125"/>
      <c r="Q525" s="125"/>
      <c r="R525" s="125"/>
      <c r="S525" s="125"/>
      <c r="T525" s="125"/>
      <c r="U525" s="125"/>
      <c r="V525" s="125"/>
      <c r="W525" s="125"/>
      <c r="X525" s="125"/>
      <c r="Y525" s="125"/>
      <c r="Z525" s="125"/>
    </row>
    <row r="526">
      <c r="A526" s="125"/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O526" s="125"/>
      <c r="P526" s="125"/>
      <c r="Q526" s="125"/>
      <c r="R526" s="125"/>
      <c r="S526" s="125"/>
      <c r="T526" s="125"/>
      <c r="U526" s="125"/>
      <c r="V526" s="125"/>
      <c r="W526" s="125"/>
      <c r="X526" s="125"/>
      <c r="Y526" s="125"/>
      <c r="Z526" s="125"/>
    </row>
    <row r="527">
      <c r="A527" s="125"/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O527" s="125"/>
      <c r="P527" s="125"/>
      <c r="Q527" s="125"/>
      <c r="R527" s="125"/>
      <c r="S527" s="125"/>
      <c r="T527" s="125"/>
      <c r="U527" s="125"/>
      <c r="V527" s="125"/>
      <c r="W527" s="125"/>
      <c r="X527" s="125"/>
      <c r="Y527" s="125"/>
      <c r="Z527" s="125"/>
    </row>
    <row r="528">
      <c r="A528" s="125"/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O528" s="125"/>
      <c r="P528" s="125"/>
      <c r="Q528" s="125"/>
      <c r="R528" s="125"/>
      <c r="S528" s="125"/>
      <c r="T528" s="125"/>
      <c r="U528" s="125"/>
      <c r="V528" s="125"/>
      <c r="W528" s="125"/>
      <c r="X528" s="125"/>
      <c r="Y528" s="125"/>
      <c r="Z528" s="125"/>
    </row>
    <row r="529">
      <c r="A529" s="125"/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O529" s="125"/>
      <c r="P529" s="125"/>
      <c r="Q529" s="125"/>
      <c r="R529" s="125"/>
      <c r="S529" s="125"/>
      <c r="T529" s="125"/>
      <c r="U529" s="125"/>
      <c r="V529" s="125"/>
      <c r="W529" s="125"/>
      <c r="X529" s="125"/>
      <c r="Y529" s="125"/>
      <c r="Z529" s="125"/>
    </row>
    <row r="530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O530" s="125"/>
      <c r="P530" s="125"/>
      <c r="Q530" s="125"/>
      <c r="R530" s="125"/>
      <c r="S530" s="125"/>
      <c r="T530" s="125"/>
      <c r="U530" s="125"/>
      <c r="V530" s="125"/>
      <c r="W530" s="125"/>
      <c r="X530" s="125"/>
      <c r="Y530" s="125"/>
      <c r="Z530" s="125"/>
    </row>
    <row r="53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5"/>
      <c r="R531" s="125"/>
      <c r="S531" s="125"/>
      <c r="T531" s="125"/>
      <c r="U531" s="125"/>
      <c r="V531" s="125"/>
      <c r="W531" s="125"/>
      <c r="X531" s="125"/>
      <c r="Y531" s="125"/>
      <c r="Z531" s="125"/>
    </row>
    <row r="532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O532" s="125"/>
      <c r="P532" s="125"/>
      <c r="Q532" s="125"/>
      <c r="R532" s="125"/>
      <c r="S532" s="125"/>
      <c r="T532" s="125"/>
      <c r="U532" s="125"/>
      <c r="V532" s="125"/>
      <c r="W532" s="125"/>
      <c r="X532" s="125"/>
      <c r="Y532" s="125"/>
      <c r="Z532" s="125"/>
    </row>
    <row r="533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O533" s="125"/>
      <c r="P533" s="125"/>
      <c r="Q533" s="125"/>
      <c r="R533" s="125"/>
      <c r="S533" s="125"/>
      <c r="T533" s="125"/>
      <c r="U533" s="125"/>
      <c r="V533" s="125"/>
      <c r="W533" s="125"/>
      <c r="X533" s="125"/>
      <c r="Y533" s="125"/>
      <c r="Z533" s="125"/>
    </row>
    <row r="534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5"/>
      <c r="R534" s="125"/>
      <c r="S534" s="125"/>
      <c r="T534" s="125"/>
      <c r="U534" s="125"/>
      <c r="V534" s="125"/>
      <c r="W534" s="125"/>
      <c r="X534" s="125"/>
      <c r="Y534" s="125"/>
      <c r="Z534" s="125"/>
    </row>
    <row r="535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O535" s="125"/>
      <c r="P535" s="125"/>
      <c r="Q535" s="125"/>
      <c r="R535" s="125"/>
      <c r="S535" s="125"/>
      <c r="T535" s="125"/>
      <c r="U535" s="125"/>
      <c r="V535" s="125"/>
      <c r="W535" s="125"/>
      <c r="X535" s="125"/>
      <c r="Y535" s="125"/>
      <c r="Z535" s="125"/>
    </row>
    <row r="536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O536" s="125"/>
      <c r="P536" s="125"/>
      <c r="Q536" s="125"/>
      <c r="R536" s="125"/>
      <c r="S536" s="125"/>
      <c r="T536" s="125"/>
      <c r="U536" s="125"/>
      <c r="V536" s="125"/>
      <c r="W536" s="125"/>
      <c r="X536" s="125"/>
      <c r="Y536" s="125"/>
      <c r="Z536" s="125"/>
    </row>
    <row r="537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5"/>
      <c r="R537" s="125"/>
      <c r="S537" s="125"/>
      <c r="T537" s="125"/>
      <c r="U537" s="125"/>
      <c r="V537" s="125"/>
      <c r="W537" s="125"/>
      <c r="X537" s="125"/>
      <c r="Y537" s="125"/>
      <c r="Z537" s="125"/>
    </row>
    <row r="538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O538" s="125"/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</row>
    <row r="539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O539" s="125"/>
      <c r="P539" s="125"/>
      <c r="Q539" s="125"/>
      <c r="R539" s="125"/>
      <c r="S539" s="125"/>
      <c r="T539" s="125"/>
      <c r="U539" s="125"/>
      <c r="V539" s="125"/>
      <c r="W539" s="125"/>
      <c r="X539" s="125"/>
      <c r="Y539" s="125"/>
      <c r="Z539" s="125"/>
    </row>
    <row r="540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5"/>
      <c r="R540" s="125"/>
      <c r="S540" s="125"/>
      <c r="T540" s="125"/>
      <c r="U540" s="125"/>
      <c r="V540" s="125"/>
      <c r="W540" s="125"/>
      <c r="X540" s="125"/>
      <c r="Y540" s="125"/>
      <c r="Z540" s="125"/>
    </row>
    <row r="54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  <c r="Z541" s="125"/>
    </row>
    <row r="542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O542" s="125"/>
      <c r="P542" s="125"/>
      <c r="Q542" s="125"/>
      <c r="R542" s="125"/>
      <c r="S542" s="125"/>
      <c r="T542" s="125"/>
      <c r="U542" s="125"/>
      <c r="V542" s="125"/>
      <c r="W542" s="125"/>
      <c r="X542" s="125"/>
      <c r="Y542" s="125"/>
      <c r="Z542" s="125"/>
    </row>
    <row r="543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5"/>
      <c r="R543" s="125"/>
      <c r="S543" s="125"/>
      <c r="T543" s="125"/>
      <c r="U543" s="125"/>
      <c r="V543" s="125"/>
      <c r="W543" s="125"/>
      <c r="X543" s="125"/>
      <c r="Y543" s="125"/>
      <c r="Z543" s="125"/>
    </row>
    <row r="544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  <c r="Z544" s="125"/>
    </row>
    <row r="545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O545" s="125"/>
      <c r="P545" s="125"/>
      <c r="Q545" s="125"/>
      <c r="R545" s="125"/>
      <c r="S545" s="125"/>
      <c r="T545" s="125"/>
      <c r="U545" s="125"/>
      <c r="V545" s="125"/>
      <c r="W545" s="125"/>
      <c r="X545" s="125"/>
      <c r="Y545" s="125"/>
      <c r="Z545" s="125"/>
    </row>
    <row r="546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5"/>
      <c r="R546" s="125"/>
      <c r="S546" s="125"/>
      <c r="T546" s="125"/>
      <c r="U546" s="125"/>
      <c r="V546" s="125"/>
      <c r="W546" s="125"/>
      <c r="X546" s="125"/>
      <c r="Y546" s="125"/>
      <c r="Z546" s="125"/>
    </row>
    <row r="547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O547" s="125"/>
      <c r="P547" s="125"/>
      <c r="Q547" s="125"/>
      <c r="R547" s="125"/>
      <c r="S547" s="125"/>
      <c r="T547" s="125"/>
      <c r="U547" s="125"/>
      <c r="V547" s="125"/>
      <c r="W547" s="125"/>
      <c r="X547" s="125"/>
      <c r="Y547" s="125"/>
      <c r="Z547" s="125"/>
    </row>
    <row r="548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O548" s="125"/>
      <c r="P548" s="125"/>
      <c r="Q548" s="125"/>
      <c r="R548" s="125"/>
      <c r="S548" s="125"/>
      <c r="T548" s="125"/>
      <c r="U548" s="125"/>
      <c r="V548" s="125"/>
      <c r="W548" s="125"/>
      <c r="X548" s="125"/>
      <c r="Y548" s="125"/>
      <c r="Z548" s="125"/>
    </row>
    <row r="549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5"/>
      <c r="R549" s="125"/>
      <c r="S549" s="125"/>
      <c r="T549" s="125"/>
      <c r="U549" s="125"/>
      <c r="V549" s="125"/>
      <c r="W549" s="125"/>
      <c r="X549" s="125"/>
      <c r="Y549" s="125"/>
      <c r="Z549" s="125"/>
    </row>
    <row r="550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O550" s="125"/>
      <c r="P550" s="125"/>
      <c r="Q550" s="125"/>
      <c r="R550" s="125"/>
      <c r="S550" s="125"/>
      <c r="T550" s="125"/>
      <c r="U550" s="125"/>
      <c r="V550" s="125"/>
      <c r="W550" s="125"/>
      <c r="X550" s="125"/>
      <c r="Y550" s="125"/>
      <c r="Z550" s="125"/>
    </row>
    <row r="55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O551" s="125"/>
      <c r="P551" s="125"/>
      <c r="Q551" s="125"/>
      <c r="R551" s="125"/>
      <c r="S551" s="125"/>
      <c r="T551" s="125"/>
      <c r="U551" s="125"/>
      <c r="V551" s="125"/>
      <c r="W551" s="125"/>
      <c r="X551" s="125"/>
      <c r="Y551" s="125"/>
      <c r="Z551" s="125"/>
    </row>
    <row r="552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5"/>
      <c r="R552" s="125"/>
      <c r="S552" s="125"/>
      <c r="T552" s="125"/>
      <c r="U552" s="125"/>
      <c r="V552" s="125"/>
      <c r="W552" s="125"/>
      <c r="X552" s="125"/>
      <c r="Y552" s="125"/>
      <c r="Z552" s="125"/>
    </row>
    <row r="553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O553" s="125"/>
      <c r="P553" s="125"/>
      <c r="Q553" s="125"/>
      <c r="R553" s="125"/>
      <c r="S553" s="125"/>
      <c r="T553" s="125"/>
      <c r="U553" s="125"/>
      <c r="V553" s="125"/>
      <c r="W553" s="125"/>
      <c r="X553" s="125"/>
      <c r="Y553" s="125"/>
      <c r="Z553" s="125"/>
    </row>
    <row r="554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O554" s="125"/>
      <c r="P554" s="125"/>
      <c r="Q554" s="125"/>
      <c r="R554" s="125"/>
      <c r="S554" s="125"/>
      <c r="T554" s="125"/>
      <c r="U554" s="125"/>
      <c r="V554" s="125"/>
      <c r="W554" s="125"/>
      <c r="X554" s="125"/>
      <c r="Y554" s="125"/>
      <c r="Z554" s="125"/>
    </row>
    <row r="555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5"/>
      <c r="R555" s="125"/>
      <c r="S555" s="125"/>
      <c r="T555" s="125"/>
      <c r="U555" s="125"/>
      <c r="V555" s="125"/>
      <c r="W555" s="125"/>
      <c r="X555" s="125"/>
      <c r="Y555" s="125"/>
      <c r="Z555" s="125"/>
    </row>
    <row r="556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O556" s="125"/>
      <c r="P556" s="125"/>
      <c r="Q556" s="125"/>
      <c r="R556" s="125"/>
      <c r="S556" s="125"/>
      <c r="T556" s="125"/>
      <c r="U556" s="125"/>
      <c r="V556" s="125"/>
      <c r="W556" s="125"/>
      <c r="X556" s="125"/>
      <c r="Y556" s="125"/>
      <c r="Z556" s="125"/>
    </row>
    <row r="557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O557" s="125"/>
      <c r="P557" s="125"/>
      <c r="Q557" s="125"/>
      <c r="R557" s="125"/>
      <c r="S557" s="125"/>
      <c r="T557" s="125"/>
      <c r="U557" s="125"/>
      <c r="V557" s="125"/>
      <c r="W557" s="125"/>
      <c r="X557" s="125"/>
      <c r="Y557" s="125"/>
      <c r="Z557" s="125"/>
    </row>
    <row r="558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5"/>
      <c r="R558" s="125"/>
      <c r="S558" s="125"/>
      <c r="T558" s="125"/>
      <c r="U558" s="125"/>
      <c r="V558" s="125"/>
      <c r="W558" s="125"/>
      <c r="X558" s="125"/>
      <c r="Y558" s="125"/>
      <c r="Z558" s="125"/>
    </row>
    <row r="559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O559" s="125"/>
      <c r="P559" s="125"/>
      <c r="Q559" s="125"/>
      <c r="R559" s="125"/>
      <c r="S559" s="125"/>
      <c r="T559" s="125"/>
      <c r="U559" s="125"/>
      <c r="V559" s="125"/>
      <c r="W559" s="125"/>
      <c r="X559" s="125"/>
      <c r="Y559" s="125"/>
      <c r="Z559" s="125"/>
    </row>
    <row r="560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</row>
    <row r="56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5"/>
      <c r="R561" s="125"/>
      <c r="S561" s="125"/>
      <c r="T561" s="125"/>
      <c r="U561" s="125"/>
      <c r="V561" s="125"/>
      <c r="W561" s="125"/>
      <c r="X561" s="125"/>
      <c r="Y561" s="125"/>
      <c r="Z561" s="125"/>
    </row>
    <row r="562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O562" s="125"/>
      <c r="P562" s="125"/>
      <c r="Q562" s="125"/>
      <c r="R562" s="125"/>
      <c r="S562" s="125"/>
      <c r="T562" s="125"/>
      <c r="U562" s="125"/>
      <c r="V562" s="125"/>
      <c r="W562" s="125"/>
      <c r="X562" s="125"/>
      <c r="Y562" s="125"/>
      <c r="Z562" s="125"/>
    </row>
    <row r="563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O563" s="125"/>
      <c r="P563" s="125"/>
      <c r="Q563" s="125"/>
      <c r="R563" s="125"/>
      <c r="S563" s="125"/>
      <c r="T563" s="125"/>
      <c r="U563" s="125"/>
      <c r="V563" s="125"/>
      <c r="W563" s="125"/>
      <c r="X563" s="125"/>
      <c r="Y563" s="125"/>
      <c r="Z563" s="125"/>
    </row>
    <row r="564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O564" s="125"/>
      <c r="P564" s="125"/>
      <c r="Q564" s="125"/>
      <c r="R564" s="125"/>
      <c r="S564" s="125"/>
      <c r="T564" s="125"/>
      <c r="U564" s="125"/>
      <c r="V564" s="125"/>
      <c r="W564" s="125"/>
      <c r="X564" s="125"/>
      <c r="Y564" s="125"/>
      <c r="Z564" s="125"/>
    </row>
    <row r="565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5"/>
      <c r="R565" s="125"/>
      <c r="S565" s="125"/>
      <c r="T565" s="125"/>
      <c r="U565" s="125"/>
      <c r="V565" s="125"/>
      <c r="W565" s="125"/>
      <c r="X565" s="125"/>
      <c r="Y565" s="125"/>
      <c r="Z565" s="125"/>
    </row>
    <row r="566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O566" s="125"/>
      <c r="P566" s="125"/>
      <c r="Q566" s="125"/>
      <c r="R566" s="125"/>
      <c r="S566" s="125"/>
      <c r="T566" s="125"/>
      <c r="U566" s="125"/>
      <c r="V566" s="125"/>
      <c r="W566" s="125"/>
      <c r="X566" s="125"/>
      <c r="Y566" s="125"/>
      <c r="Z566" s="125"/>
    </row>
    <row r="567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  <c r="P567" s="125"/>
      <c r="Q567" s="125"/>
      <c r="R567" s="125"/>
      <c r="S567" s="125"/>
      <c r="T567" s="125"/>
      <c r="U567" s="125"/>
      <c r="V567" s="125"/>
      <c r="W567" s="125"/>
      <c r="X567" s="125"/>
      <c r="Y567" s="125"/>
      <c r="Z567" s="125"/>
    </row>
    <row r="568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5"/>
      <c r="R568" s="125"/>
      <c r="S568" s="125"/>
      <c r="T568" s="125"/>
      <c r="U568" s="125"/>
      <c r="V568" s="125"/>
      <c r="W568" s="125"/>
      <c r="X568" s="125"/>
      <c r="Y568" s="125"/>
      <c r="Z568" s="125"/>
    </row>
    <row r="569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O569" s="125"/>
      <c r="P569" s="125"/>
      <c r="Q569" s="125"/>
      <c r="R569" s="125"/>
      <c r="S569" s="125"/>
      <c r="T569" s="125"/>
      <c r="U569" s="125"/>
      <c r="V569" s="125"/>
      <c r="W569" s="125"/>
      <c r="X569" s="125"/>
      <c r="Y569" s="125"/>
      <c r="Z569" s="125"/>
    </row>
    <row r="570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O570" s="125"/>
      <c r="P570" s="125"/>
      <c r="Q570" s="125"/>
      <c r="R570" s="125"/>
      <c r="S570" s="125"/>
      <c r="T570" s="125"/>
      <c r="U570" s="125"/>
      <c r="V570" s="125"/>
      <c r="W570" s="125"/>
      <c r="X570" s="125"/>
      <c r="Y570" s="125"/>
      <c r="Z570" s="125"/>
    </row>
    <row r="57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</row>
    <row r="572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</row>
    <row r="573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</row>
    <row r="574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</row>
    <row r="575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</row>
    <row r="576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</row>
    <row r="577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</row>
    <row r="578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</row>
    <row r="579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O579" s="125"/>
      <c r="P579" s="125"/>
      <c r="Q579" s="125"/>
      <c r="R579" s="125"/>
      <c r="S579" s="125"/>
      <c r="T579" s="125"/>
      <c r="U579" s="125"/>
      <c r="V579" s="125"/>
      <c r="W579" s="125"/>
      <c r="X579" s="125"/>
      <c r="Y579" s="125"/>
      <c r="Z579" s="125"/>
    </row>
    <row r="580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5"/>
      <c r="R580" s="125"/>
      <c r="S580" s="125"/>
      <c r="T580" s="125"/>
      <c r="U580" s="125"/>
      <c r="V580" s="125"/>
      <c r="W580" s="125"/>
      <c r="X580" s="125"/>
      <c r="Y580" s="125"/>
      <c r="Z580" s="125"/>
    </row>
    <row r="58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O581" s="125"/>
      <c r="P581" s="125"/>
      <c r="Q581" s="125"/>
      <c r="R581" s="125"/>
      <c r="S581" s="125"/>
      <c r="T581" s="125"/>
      <c r="U581" s="125"/>
      <c r="V581" s="125"/>
      <c r="W581" s="125"/>
      <c r="X581" s="125"/>
      <c r="Y581" s="125"/>
      <c r="Z581" s="125"/>
    </row>
    <row r="582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</row>
    <row r="583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</row>
    <row r="584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</row>
    <row r="585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</row>
    <row r="586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</row>
    <row r="587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</row>
    <row r="588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</row>
    <row r="589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</row>
    <row r="590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</row>
    <row r="59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</row>
    <row r="592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</row>
    <row r="593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</row>
    <row r="594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</row>
    <row r="595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</row>
    <row r="596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</row>
    <row r="597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</row>
    <row r="598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</row>
    <row r="599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</row>
    <row r="600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</row>
    <row r="60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</row>
    <row r="602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</row>
    <row r="603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</row>
    <row r="604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</row>
    <row r="605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</row>
    <row r="606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</row>
    <row r="607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</row>
    <row r="608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</row>
    <row r="609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</row>
    <row r="610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</row>
    <row r="61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</row>
    <row r="612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</row>
    <row r="613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</row>
    <row r="614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</row>
    <row r="615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</row>
    <row r="616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</row>
    <row r="617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</row>
    <row r="618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</row>
    <row r="619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</row>
    <row r="620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</row>
    <row r="62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</row>
    <row r="622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</row>
    <row r="623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</row>
    <row r="624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</row>
    <row r="625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</row>
    <row r="626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</row>
    <row r="627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</row>
    <row r="628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</row>
    <row r="629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</row>
    <row r="630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</row>
    <row r="63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</row>
    <row r="632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</row>
    <row r="633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</row>
    <row r="634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</row>
    <row r="635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</row>
    <row r="636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</row>
    <row r="637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</row>
    <row r="638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</row>
    <row r="639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</row>
    <row r="640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</row>
    <row r="64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</row>
    <row r="642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</row>
    <row r="643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</row>
    <row r="644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</row>
    <row r="645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</row>
    <row r="646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</row>
    <row r="647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</row>
    <row r="648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</row>
    <row r="649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</row>
    <row r="650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</row>
    <row r="65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</row>
    <row r="652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</row>
    <row r="653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</row>
    <row r="654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</row>
    <row r="655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</row>
    <row r="656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</row>
    <row r="657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</row>
    <row r="658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</row>
    <row r="659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</row>
    <row r="660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</row>
    <row r="66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</row>
    <row r="662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</row>
    <row r="663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</row>
    <row r="664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</row>
    <row r="665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</row>
    <row r="666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</row>
    <row r="667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</row>
    <row r="668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</row>
    <row r="669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</row>
    <row r="670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</row>
    <row r="67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</row>
    <row r="672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</row>
    <row r="673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</row>
    <row r="674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</row>
    <row r="675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</row>
    <row r="676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</row>
    <row r="677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</row>
    <row r="678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</row>
    <row r="679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</row>
    <row r="680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</row>
    <row r="68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</row>
    <row r="682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</row>
    <row r="683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  <c r="S683" s="125"/>
      <c r="T683" s="125"/>
      <c r="U683" s="125"/>
      <c r="V683" s="125"/>
      <c r="W683" s="125"/>
      <c r="X683" s="125"/>
      <c r="Y683" s="125"/>
      <c r="Z683" s="125"/>
    </row>
    <row r="684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</row>
    <row r="685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</row>
    <row r="686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</row>
    <row r="687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</row>
    <row r="688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</row>
    <row r="689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</row>
    <row r="690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</row>
    <row r="69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</row>
    <row r="692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</row>
    <row r="693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</row>
    <row r="694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</row>
    <row r="695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</row>
    <row r="696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</row>
    <row r="697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</row>
    <row r="698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</row>
    <row r="699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</row>
    <row r="700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</row>
    <row r="70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</row>
    <row r="702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</row>
    <row r="703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</row>
    <row r="704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</row>
    <row r="705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</row>
    <row r="706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</row>
    <row r="707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</row>
    <row r="708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</row>
    <row r="709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</row>
    <row r="710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</row>
    <row r="71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</row>
    <row r="712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</row>
    <row r="713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</row>
    <row r="714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</row>
    <row r="715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</row>
    <row r="716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</row>
    <row r="717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</row>
    <row r="718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</row>
    <row r="719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</row>
    <row r="720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</row>
    <row r="72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</row>
    <row r="722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</row>
    <row r="723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</row>
    <row r="724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</row>
    <row r="725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</row>
    <row r="726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</row>
    <row r="727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</row>
    <row r="728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</row>
    <row r="729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</row>
    <row r="730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</row>
    <row r="73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</row>
    <row r="732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</row>
    <row r="733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</row>
    <row r="734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</row>
    <row r="735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</row>
    <row r="736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</row>
    <row r="737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</row>
    <row r="738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</row>
    <row r="739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</row>
    <row r="740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</row>
    <row r="74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</row>
    <row r="742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</row>
    <row r="743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</row>
    <row r="744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</row>
    <row r="745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</row>
    <row r="746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</row>
    <row r="747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</row>
    <row r="748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</row>
    <row r="749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</row>
    <row r="750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</row>
    <row r="75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</row>
    <row r="752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</row>
    <row r="753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</row>
    <row r="754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</row>
    <row r="755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</row>
    <row r="756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</row>
    <row r="757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</row>
    <row r="758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</row>
    <row r="759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</row>
    <row r="760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</row>
    <row r="76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</row>
    <row r="762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</row>
    <row r="763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</row>
    <row r="764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</row>
    <row r="765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</row>
    <row r="766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</row>
    <row r="767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</row>
    <row r="768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</row>
    <row r="769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</row>
    <row r="770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</row>
    <row r="77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</row>
    <row r="772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</row>
    <row r="773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</row>
    <row r="774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</row>
    <row r="775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</row>
    <row r="776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</row>
    <row r="777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</row>
    <row r="778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</row>
    <row r="779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</row>
    <row r="780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</row>
    <row r="78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</row>
    <row r="782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</row>
    <row r="783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</row>
    <row r="784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</row>
    <row r="785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</row>
    <row r="786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</row>
    <row r="787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</row>
    <row r="788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</row>
    <row r="789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</row>
    <row r="790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</row>
    <row r="79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</row>
    <row r="792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</row>
    <row r="793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</row>
    <row r="794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</row>
    <row r="795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</row>
    <row r="796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</row>
    <row r="797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</row>
    <row r="798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</row>
    <row r="799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</row>
    <row r="800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</row>
    <row r="80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</row>
    <row r="802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</row>
    <row r="803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</row>
    <row r="804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</row>
    <row r="805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</row>
    <row r="806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</row>
    <row r="807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</row>
    <row r="808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</row>
    <row r="809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</row>
    <row r="810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</row>
    <row r="81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</row>
    <row r="812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</row>
    <row r="813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</row>
    <row r="814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</row>
    <row r="815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</row>
    <row r="816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</row>
    <row r="817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</row>
    <row r="818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</row>
    <row r="819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</row>
    <row r="820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</row>
    <row r="82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</row>
    <row r="822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</row>
    <row r="823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</row>
    <row r="824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</row>
    <row r="825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</row>
    <row r="826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</row>
    <row r="827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</row>
    <row r="828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</row>
    <row r="829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</row>
    <row r="830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</row>
    <row r="83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</row>
    <row r="832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</row>
    <row r="833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</row>
    <row r="834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</row>
    <row r="835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</row>
    <row r="836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</row>
    <row r="837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</row>
    <row r="838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</row>
    <row r="839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</row>
    <row r="840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</row>
    <row r="84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</row>
    <row r="842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</row>
    <row r="843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</row>
    <row r="844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</row>
    <row r="845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</row>
    <row r="846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</row>
    <row r="847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</row>
    <row r="848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</row>
    <row r="849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</row>
    <row r="850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</row>
    <row r="85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</row>
    <row r="852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</row>
    <row r="853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</row>
    <row r="854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</row>
    <row r="855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</row>
    <row r="856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</row>
    <row r="857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</row>
    <row r="858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</row>
    <row r="859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</row>
    <row r="860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</row>
    <row r="86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</row>
    <row r="862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</row>
    <row r="863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</row>
    <row r="864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</row>
    <row r="865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</row>
    <row r="866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</row>
    <row r="867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</row>
    <row r="868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</row>
    <row r="869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</row>
    <row r="870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</row>
    <row r="87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</row>
    <row r="872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</row>
    <row r="873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</row>
    <row r="874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</row>
    <row r="875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</row>
    <row r="876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</row>
    <row r="877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</row>
    <row r="878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</row>
    <row r="879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</row>
    <row r="880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</row>
    <row r="88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</row>
    <row r="882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</row>
    <row r="883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</row>
    <row r="884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</row>
    <row r="885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</row>
    <row r="886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</row>
    <row r="887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</row>
    <row r="888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</row>
    <row r="889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</row>
    <row r="890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</row>
    <row r="89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</row>
    <row r="892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</row>
    <row r="893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</row>
    <row r="894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</row>
    <row r="895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</row>
    <row r="896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</row>
    <row r="897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</row>
    <row r="898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</row>
    <row r="899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</row>
    <row r="900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</row>
    <row r="90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</row>
    <row r="902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</row>
    <row r="903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</row>
    <row r="904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</row>
    <row r="905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</row>
    <row r="906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</row>
    <row r="907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</row>
    <row r="908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</row>
    <row r="909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</row>
    <row r="910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</row>
    <row r="91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</row>
    <row r="912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</row>
    <row r="913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</row>
    <row r="914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</row>
    <row r="915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</row>
    <row r="916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</row>
    <row r="917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</row>
    <row r="918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</row>
    <row r="919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</row>
    <row r="920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</row>
    <row r="92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</row>
    <row r="922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</row>
    <row r="923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</row>
    <row r="924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</row>
    <row r="925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</row>
    <row r="926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</row>
    <row r="927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</row>
    <row r="928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</row>
    <row r="929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</row>
    <row r="930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</row>
    <row r="93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</row>
    <row r="932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</row>
    <row r="933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</row>
    <row r="934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</row>
    <row r="935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</row>
    <row r="936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</row>
    <row r="937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</row>
    <row r="938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</row>
    <row r="939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</row>
    <row r="940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</row>
    <row r="94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</row>
    <row r="942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</row>
    <row r="943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</row>
    <row r="944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</row>
    <row r="945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</row>
    <row r="946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</row>
    <row r="947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</row>
    <row r="948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</row>
    <row r="949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</row>
    <row r="950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</row>
    <row r="95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</row>
    <row r="952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</row>
    <row r="953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</row>
    <row r="954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</row>
    <row r="955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</row>
    <row r="956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</row>
    <row r="957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</row>
    <row r="958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</row>
    <row r="959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</row>
    <row r="960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</row>
    <row r="96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</row>
    <row r="962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</row>
    <row r="963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</row>
    <row r="964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</row>
    <row r="965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</row>
    <row r="966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</row>
    <row r="967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</row>
    <row r="968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</row>
    <row r="969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</row>
    <row r="970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</row>
    <row r="97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</row>
    <row r="972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</row>
    <row r="973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</row>
    <row r="974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</row>
    <row r="975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</row>
    <row r="976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</row>
    <row r="977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</row>
    <row r="978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</row>
    <row r="979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</row>
    <row r="980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</row>
    <row r="98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</row>
    <row r="982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</row>
    <row r="983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</row>
    <row r="984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</row>
  </sheetData>
  <mergeCells count="2">
    <mergeCell ref="B1:O1"/>
    <mergeCell ref="B11:O11"/>
  </mergeCells>
  <hyperlinks>
    <hyperlink r:id="rId1" ref="B22"/>
    <hyperlink r:id="rId2" ref="B23"/>
  </hyperlin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65.71"/>
    <col customWidth="1" min="2" max="2" width="10.14"/>
    <col customWidth="1" min="3" max="3" width="17.0"/>
  </cols>
  <sheetData>
    <row r="1">
      <c r="A1" s="10" t="s">
        <v>79</v>
      </c>
      <c r="B1" s="119">
        <v>139530.4</v>
      </c>
      <c r="C1" s="139">
        <f t="shared" ref="C1:C18" si="1">B1* 1000000000</f>
        <v>139530400000000</v>
      </c>
      <c r="D1" s="105">
        <f t="shared" ref="D1:D18" si="2">C1/$C$18</f>
        <v>0.1144490508</v>
      </c>
    </row>
    <row r="2">
      <c r="A2" s="10" t="s">
        <v>80</v>
      </c>
      <c r="B2" s="119">
        <v>22315.21</v>
      </c>
      <c r="C2" s="139">
        <f t="shared" si="1"/>
        <v>22315210000000</v>
      </c>
      <c r="D2" s="105">
        <f t="shared" si="2"/>
        <v>0.01830392948</v>
      </c>
    </row>
    <row r="3">
      <c r="A3" s="10" t="s">
        <v>81</v>
      </c>
      <c r="B3" s="119">
        <v>389026.51</v>
      </c>
      <c r="C3" s="139">
        <f t="shared" si="1"/>
        <v>389026510000000</v>
      </c>
      <c r="D3" s="105">
        <f t="shared" si="2"/>
        <v>0.3190968763</v>
      </c>
    </row>
    <row r="4">
      <c r="A4" s="10" t="s">
        <v>82</v>
      </c>
      <c r="B4" s="119">
        <v>1448.95</v>
      </c>
      <c r="C4" s="139">
        <f t="shared" si="1"/>
        <v>1448950000000</v>
      </c>
      <c r="D4" s="105">
        <f t="shared" si="2"/>
        <v>0.001188493347</v>
      </c>
    </row>
    <row r="5">
      <c r="A5" s="10" t="s">
        <v>83</v>
      </c>
      <c r="B5" s="119">
        <v>811.85</v>
      </c>
      <c r="C5" s="139">
        <f t="shared" si="1"/>
        <v>811850000000</v>
      </c>
      <c r="D5" s="105">
        <f t="shared" si="2"/>
        <v>0.0006659155414</v>
      </c>
    </row>
    <row r="6">
      <c r="A6" s="10" t="s">
        <v>84</v>
      </c>
      <c r="B6" s="119">
        <v>132673.93</v>
      </c>
      <c r="C6" s="139">
        <f t="shared" si="1"/>
        <v>132673930000000</v>
      </c>
      <c r="D6" s="105">
        <f t="shared" si="2"/>
        <v>0.1088250686</v>
      </c>
    </row>
    <row r="7">
      <c r="A7" s="10" t="s">
        <v>85</v>
      </c>
      <c r="B7" s="119">
        <v>175700.39</v>
      </c>
      <c r="C7" s="139">
        <f t="shared" si="1"/>
        <v>175700390000000</v>
      </c>
      <c r="D7" s="105">
        <f t="shared" si="2"/>
        <v>0.1441172881</v>
      </c>
    </row>
    <row r="8">
      <c r="A8" s="10" t="s">
        <v>86</v>
      </c>
      <c r="B8" s="119">
        <v>51285.06</v>
      </c>
      <c r="C8" s="139">
        <f t="shared" si="1"/>
        <v>51285060000000</v>
      </c>
      <c r="D8" s="105">
        <f t="shared" si="2"/>
        <v>0.04206629118</v>
      </c>
    </row>
    <row r="9">
      <c r="A9" s="10" t="s">
        <v>87</v>
      </c>
      <c r="B9" s="119">
        <v>51617.3</v>
      </c>
      <c r="C9" s="139">
        <f t="shared" si="1"/>
        <v>51617300000000</v>
      </c>
      <c r="D9" s="105">
        <f t="shared" si="2"/>
        <v>0.04233880923</v>
      </c>
    </row>
    <row r="10">
      <c r="A10" s="10" t="s">
        <v>88</v>
      </c>
      <c r="B10" s="119">
        <v>84182.23</v>
      </c>
      <c r="C10" s="139">
        <f t="shared" si="1"/>
        <v>84182230000000</v>
      </c>
      <c r="D10" s="105">
        <f t="shared" si="2"/>
        <v>0.06905001572</v>
      </c>
    </row>
    <row r="11">
      <c r="A11" s="10" t="s">
        <v>89</v>
      </c>
      <c r="B11" s="119">
        <v>30519.47</v>
      </c>
      <c r="C11" s="139">
        <f t="shared" si="1"/>
        <v>30519470000000</v>
      </c>
      <c r="D11" s="105">
        <f t="shared" si="2"/>
        <v>0.02503342907</v>
      </c>
    </row>
    <row r="12">
      <c r="A12" s="10" t="s">
        <v>90</v>
      </c>
      <c r="B12" s="119">
        <v>24042.7</v>
      </c>
      <c r="C12" s="139">
        <f t="shared" si="1"/>
        <v>24042700000000</v>
      </c>
      <c r="D12" s="105">
        <f t="shared" si="2"/>
        <v>0.01972089375</v>
      </c>
    </row>
    <row r="13">
      <c r="A13" s="10" t="s">
        <v>91</v>
      </c>
      <c r="B13" s="119">
        <v>5114.67</v>
      </c>
      <c r="C13" s="139">
        <f t="shared" si="1"/>
        <v>5114670000000</v>
      </c>
      <c r="D13" s="105">
        <f t="shared" si="2"/>
        <v>0.004195280214</v>
      </c>
    </row>
    <row r="14">
      <c r="A14" s="10" t="s">
        <v>92</v>
      </c>
      <c r="B14" s="119">
        <v>28525.56</v>
      </c>
      <c r="C14" s="139">
        <f t="shared" si="1"/>
        <v>28525560000000</v>
      </c>
      <c r="D14" s="105">
        <f t="shared" si="2"/>
        <v>0.02339793525</v>
      </c>
    </row>
    <row r="15">
      <c r="A15" s="10" t="s">
        <v>93</v>
      </c>
      <c r="B15" s="119">
        <v>48491.96</v>
      </c>
      <c r="C15" s="139">
        <f t="shared" si="1"/>
        <v>48491960000000</v>
      </c>
      <c r="D15" s="105">
        <f t="shared" si="2"/>
        <v>0.03977526612</v>
      </c>
    </row>
    <row r="16">
      <c r="A16" s="10" t="s">
        <v>94</v>
      </c>
      <c r="B16" s="119">
        <v>11573.88</v>
      </c>
      <c r="C16" s="139">
        <f t="shared" si="1"/>
        <v>11573880000000</v>
      </c>
      <c r="D16" s="105">
        <f t="shared" si="2"/>
        <v>0.009493412042</v>
      </c>
    </row>
    <row r="17">
      <c r="A17" s="10" t="s">
        <v>95</v>
      </c>
      <c r="B17" s="119">
        <v>22288.53</v>
      </c>
      <c r="C17" s="139">
        <f t="shared" si="1"/>
        <v>22288530000000</v>
      </c>
      <c r="D17" s="105">
        <f t="shared" si="2"/>
        <v>0.01828204536</v>
      </c>
    </row>
    <row r="18">
      <c r="A18" s="10" t="s">
        <v>97</v>
      </c>
      <c r="B18" s="119">
        <v>1219148.6</v>
      </c>
      <c r="C18" s="139">
        <f t="shared" si="1"/>
        <v>1.21915E+15</v>
      </c>
      <c r="D18" s="105">
        <f t="shared" si="2"/>
        <v>1</v>
      </c>
    </row>
    <row r="19">
      <c r="A19" s="10" t="s">
        <v>99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